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ki\Downloads\"/>
    </mc:Choice>
  </mc:AlternateContent>
  <bookViews>
    <workbookView xWindow="0" yWindow="0" windowWidth="16395" windowHeight="5370" xr2:uid="{00000000-000D-0000-FFFF-FFFF00000000}"/>
  </bookViews>
  <sheets>
    <sheet name="Vat sectorial q1-q4 2013" sheetId="8" r:id="rId1"/>
    <sheet name="Vat sectorial q1-q4 2014" sheetId="7" r:id="rId2"/>
    <sheet name="VAT Sectoral  Q1-Q4, 2015" sheetId="6" r:id="rId3"/>
    <sheet name="VAT Sectoral  Q1-Q4, 2016" sheetId="5" r:id="rId4"/>
    <sheet name="VAT Sectoral  Q1-Q4, 2017" sheetId="3" r:id="rId5"/>
    <sheet name="Sheet1" sheetId="4" r:id="rId6"/>
  </sheets>
  <definedNames>
    <definedName name="_xlnm.Print_Area" localSheetId="4">'VAT Sectoral  Q1-Q4, 2017'!$B$2:$G$36</definedName>
  </definedNames>
  <calcPr calcId="171027"/>
</workbook>
</file>

<file path=xl/calcChain.xml><?xml version="1.0" encoding="utf-8"?>
<calcChain xmlns="http://schemas.openxmlformats.org/spreadsheetml/2006/main">
  <c r="E32" i="8" l="1"/>
  <c r="D32" i="8"/>
  <c r="B32" i="8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B36" i="6"/>
  <c r="C36" i="6"/>
  <c r="D36" i="6"/>
  <c r="E36" i="6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6" i="5" s="1"/>
  <c r="G34" i="5"/>
  <c r="G35" i="5"/>
  <c r="C36" i="5"/>
  <c r="D36" i="5"/>
  <c r="E36" i="5"/>
  <c r="F36" i="5"/>
  <c r="F36" i="6" l="1"/>
  <c r="F39" i="3"/>
  <c r="F38" i="3" l="1"/>
  <c r="F40" i="3" l="1"/>
  <c r="F41" i="3" s="1"/>
  <c r="G35" i="3"/>
  <c r="F36" i="3"/>
  <c r="G34" i="3"/>
  <c r="G33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5" i="3"/>
  <c r="G36" i="3" l="1"/>
</calcChain>
</file>

<file path=xl/sharedStrings.xml><?xml version="1.0" encoding="utf-8"?>
<sst xmlns="http://schemas.openxmlformats.org/spreadsheetml/2006/main" count="275" uniqueCount="83">
  <si>
    <t>Value Added Tax</t>
  </si>
  <si>
    <t>Agricultural and Plantations</t>
  </si>
  <si>
    <t>Automobiles and Assemblies</t>
  </si>
  <si>
    <t>Banks &amp; Financial Institutions</t>
  </si>
  <si>
    <t>Breweries.Bottling and Beverages</t>
  </si>
  <si>
    <t>Building and Construction</t>
  </si>
  <si>
    <t>Chemicals, Paints and Allied Industries</t>
  </si>
  <si>
    <t>Commercial and Trading</t>
  </si>
  <si>
    <t>Conglomerates</t>
  </si>
  <si>
    <t>Federal Ministries &amp; Parastatals</t>
  </si>
  <si>
    <t>Gas</t>
  </si>
  <si>
    <t>Hotels and Catering</t>
  </si>
  <si>
    <t>Local Government Councils</t>
  </si>
  <si>
    <t>Minning</t>
  </si>
  <si>
    <t>Not Available</t>
  </si>
  <si>
    <t>Offshore Operations</t>
  </si>
  <si>
    <t>Oil Marketing</t>
  </si>
  <si>
    <t>Oil Producing</t>
  </si>
  <si>
    <t>Other Manufacturig</t>
  </si>
  <si>
    <t>Petro-Chemical and Petroleum Refineries</t>
  </si>
  <si>
    <t>Pharmaceutical,Soaps and Toileteries</t>
  </si>
  <si>
    <t>Pioneering</t>
  </si>
  <si>
    <t>Professional Services</t>
  </si>
  <si>
    <t>Properties and Investments</t>
  </si>
  <si>
    <t>Publishing,Printing, Paper Packaging</t>
  </si>
  <si>
    <t>State Ministries &amp; Parastatals</t>
  </si>
  <si>
    <t>Stevedoring, Clearing and Forwarding</t>
  </si>
  <si>
    <t>Textile and Garment industry</t>
  </si>
  <si>
    <t>Transport and Haulage Services</t>
  </si>
  <si>
    <t>Grand Total</t>
  </si>
  <si>
    <t>Classification</t>
  </si>
  <si>
    <t>TOTAL</t>
  </si>
  <si>
    <t>NCS-Import VAT</t>
  </si>
  <si>
    <t>Non-Import (foreign) VAT</t>
  </si>
  <si>
    <t>Sub-Total (Non-Import VAT) Local</t>
  </si>
  <si>
    <t>Q1 2017</t>
  </si>
  <si>
    <t>Q2 2017</t>
  </si>
  <si>
    <t>Q3 2017</t>
  </si>
  <si>
    <t>Q4 2017</t>
  </si>
  <si>
    <t>Row Labels</t>
  </si>
  <si>
    <t>Other Manufacturing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</si>
  <si>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</si>
  <si>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</si>
  <si>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</si>
  <si>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</si>
  <si>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</si>
  <si>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</si>
  <si>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</si>
  <si>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</si>
  <si>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 xml:space="preserve">         VAT</t>
  </si>
  <si>
    <t>Agriculture and Plantation</t>
  </si>
  <si>
    <t>Banks &amp; Financial institution</t>
  </si>
  <si>
    <t>Breweries. Bottling and Beverages</t>
  </si>
  <si>
    <t>Building and construction</t>
  </si>
  <si>
    <t>Chemicals,Paints and Allied Industries</t>
  </si>
  <si>
    <t>Federal ministries &amp; parastatals</t>
  </si>
  <si>
    <t>Financial institutions</t>
  </si>
  <si>
    <t>Hotel and Catering</t>
  </si>
  <si>
    <t>Oil producting</t>
  </si>
  <si>
    <t>Petro-Chemical and petroleum Refinerie</t>
  </si>
  <si>
    <t>Pharmaceutical, soaps and Toileteries</t>
  </si>
  <si>
    <t>Professionl Services</t>
  </si>
  <si>
    <t>Properties and investments</t>
  </si>
  <si>
    <t>Publishing,Printing,Paper packaging</t>
  </si>
  <si>
    <t>State Ministries &amp;Parastatals</t>
  </si>
  <si>
    <t>Stevedoring, Clearing and forwarding</t>
  </si>
  <si>
    <t>Transport and Haulage services</t>
  </si>
  <si>
    <t>Note: please note that this analysis is based on local collection only, it does not include foreign collectior</t>
  </si>
  <si>
    <t>VAT on Non-Import</t>
  </si>
  <si>
    <t>VAT on Import (NCS)CB</t>
  </si>
  <si>
    <t>Q1 2014</t>
  </si>
  <si>
    <t>Q2 2014</t>
  </si>
  <si>
    <t>Q3 2014</t>
  </si>
  <si>
    <t>Q4 2014</t>
  </si>
  <si>
    <t>Q1 2013</t>
  </si>
  <si>
    <t xml:space="preserve">                    VAT,'N'</t>
  </si>
  <si>
    <t xml:space="preserve">Banks &amp; financial Institution </t>
  </si>
  <si>
    <t>Chemicals, paints and Allied Industries</t>
  </si>
  <si>
    <t>Financial Institutions</t>
  </si>
  <si>
    <t>Note:Please note that this analysis is Based on local collection only,it does not include Foreign collection</t>
  </si>
  <si>
    <t>Q2 2013</t>
  </si>
  <si>
    <t>Q3 2013</t>
  </si>
  <si>
    <t>Q4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</si>
</sst>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1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1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4" fillId="0" borderId="0"/>
    <xf numFmtId="164" fontId="4" fillId="0" borderId="0" applyFont="0" applyFill="0" applyBorder="0" applyAlignment="0" applyProtection="0"/>
    <xf numFmtId="0" fontId="25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8" fillId="32" borderId="0" applyNumberFormat="0" applyBorder="0" applyAlignment="0" applyProtection="0"/>
    <xf numFmtId="0" fontId="1" fillId="0" borderId="0"/>
  </cellStyleXfs>
  <cellXfs count="57">
    <xf numFmtId="0" fontId="0" fillId="0" borderId="0" xfId="0"/>
    <xf numFmtId="43" fontId="23" fillId="33" borderId="10" xfId="1" applyFont="1" applyFill="1" applyBorder="1" applyAlignment="1">
      <alignment horizontal="center" vertical="center"/>
    </xf>
    <xf numFmtId="43" fontId="23" fillId="33" borderId="10" xfId="1" applyFont="1" applyFill="1" applyBorder="1" applyAlignment="1">
      <alignment horizontal="left" vertical="center"/>
    </xf>
    <xf numFmtId="43" fontId="24" fillId="0" borderId="10" xfId="1" applyFont="1" applyBorder="1" applyAlignment="1">
      <alignment horizontal="left" vertical="center"/>
    </xf>
    <xf numFmtId="43" fontId="24" fillId="0" borderId="10" xfId="1" applyFont="1" applyBorder="1" applyAlignment="1">
      <alignment horizontal="center" vertical="center"/>
    </xf>
    <xf numFmtId="43" fontId="23" fillId="34" borderId="10" xfId="1" applyFont="1" applyFill="1" applyBorder="1" applyAlignment="1">
      <alignment horizontal="left" vertical="center"/>
    </xf>
    <xf numFmtId="43" fontId="23" fillId="34" borderId="10" xfId="1" applyFont="1" applyFill="1" applyBorder="1" applyAlignment="1">
      <alignment horizontal="center" vertical="center"/>
    </xf>
    <xf numFmtId="0" fontId="0" fillId="0" borderId="0" xfId="0"/>
    <xf numFmtId="43" fontId="24" fillId="0" borderId="10" xfId="1" applyFont="1" applyBorder="1"/>
    <xf numFmtId="43" fontId="24" fillId="35" borderId="10" xfId="1" applyFont="1" applyFill="1" applyBorder="1" applyAlignment="1">
      <alignment horizontal="left" vertical="center"/>
    </xf>
    <xf numFmtId="43" fontId="24" fillId="36" borderId="10" xfId="1" applyFont="1" applyFill="1" applyBorder="1" applyAlignment="1">
      <alignment horizontal="left" vertical="center"/>
    </xf>
    <xf numFmtId="43" fontId="39" fillId="37" borderId="10" xfId="1" applyFont="1" applyFill="1" applyBorder="1" applyAlignment="1">
      <alignment horizontal="left" vertical="center"/>
    </xf>
    <xf numFmtId="43" fontId="21" fillId="37" borderId="10" xfId="0" applyNumberFormat="1" applyFont="1" applyFill="1" applyBorder="1"/>
    <xf numFmtId="43" fontId="24" fillId="35" borderId="10" xfId="1" applyFont="1" applyFill="1" applyBorder="1"/>
    <xf numFmtId="43" fontId="23" fillId="36" borderId="10" xfId="1" applyFont="1" applyFill="1" applyBorder="1"/>
    <xf numFmtId="43" fontId="24" fillId="36" borderId="10" xfId="1" applyFont="1" applyFill="1" applyBorder="1"/>
    <xf numFmtId="43" fontId="24" fillId="35" borderId="10" xfId="0" applyNumberFormat="1" applyFont="1" applyFill="1" applyBorder="1"/>
    <xf numFmtId="43" fontId="40" fillId="37" borderId="10" xfId="0" applyNumberFormat="1" applyFont="1" applyFill="1" applyBorder="1"/>
    <xf numFmtId="43" fontId="0" fillId="0" borderId="0" xfId="0" applyNumberFormat="1"/>
    <xf numFmtId="4" fontId="0" fillId="0" borderId="0" xfId="0" applyNumberFormat="1"/>
    <xf numFmtId="43" fontId="0" fillId="0" borderId="0" xfId="1" applyFont="1"/>
    <xf numFmtId="43" fontId="37" fillId="38" borderId="13" xfId="1" applyNumberFormat="1" applyFont="1" applyFill="1" applyBorder="1"/>
    <xf numFmtId="43" fontId="37" fillId="38" borderId="14" xfId="1" applyNumberFormat="1" applyFont="1" applyFill="1" applyBorder="1"/>
    <xf numFmtId="43" fontId="37" fillId="38" borderId="14" xfId="1" applyNumberFormat="1" applyFont="1" applyFill="1" applyBorder="1" applyAlignment="1">
      <alignment horizontal="left"/>
    </xf>
    <xf numFmtId="0" fontId="2" fillId="0" borderId="0" xfId="0" applyFont="1"/>
    <xf numFmtId="43" fontId="2" fillId="0" borderId="0" xfId="1" applyFont="1" applyAlignment="1">
      <alignment horizontal="left"/>
    </xf>
    <xf numFmtId="43" fontId="2" fillId="0" borderId="0" xfId="1" applyFont="1"/>
    <xf numFmtId="43" fontId="0" fillId="39" borderId="0" xfId="1" applyFont="1" applyFill="1"/>
    <xf numFmtId="0" fontId="0" fillId="33" borderId="0" xfId="0" applyFill="1"/>
    <xf numFmtId="0" fontId="0" fillId="0" borderId="10" xfId="0" applyBorder="1"/>
    <xf numFmtId="0" fontId="0" fillId="0" borderId="0" xfId="0" applyAlignment="1">
      <alignment horizontal="center"/>
    </xf>
    <xf numFmtId="0" fontId="24" fillId="0" borderId="0" xfId="0" applyFont="1"/>
    <xf numFmtId="0" fontId="24" fillId="0" borderId="10" xfId="0" applyFont="1" applyBorder="1"/>
    <xf numFmtId="4" fontId="24" fillId="0" borderId="10" xfId="0" applyNumberFormat="1" applyFont="1" applyBorder="1"/>
    <xf numFmtId="3" fontId="24" fillId="0" borderId="10" xfId="0" applyNumberFormat="1" applyFont="1" applyBorder="1"/>
    <xf numFmtId="4" fontId="24" fillId="0" borderId="0" xfId="0" applyNumberFormat="1" applyFont="1"/>
    <xf numFmtId="0" fontId="23" fillId="34" borderId="10" xfId="0" applyFont="1" applyFill="1" applyBorder="1"/>
    <xf numFmtId="4" fontId="23" fillId="34" borderId="0" xfId="0" applyNumberFormat="1" applyFont="1" applyFill="1"/>
    <xf numFmtId="4" fontId="23" fillId="34" borderId="10" xfId="0" applyNumberFormat="1" applyFont="1" applyFill="1" applyBorder="1"/>
    <xf numFmtId="43" fontId="23" fillId="34" borderId="10" xfId="1" applyFont="1" applyFill="1" applyBorder="1"/>
    <xf numFmtId="0" fontId="24" fillId="34" borderId="0" xfId="0" applyFont="1" applyFill="1"/>
    <xf numFmtId="0" fontId="24" fillId="0" borderId="15" xfId="0" applyFont="1" applyBorder="1"/>
    <xf numFmtId="0" fontId="24" fillId="0" borderId="0" xfId="0" applyFont="1" applyBorder="1"/>
    <xf numFmtId="0" fontId="24" fillId="0" borderId="16" xfId="0" applyFont="1" applyBorder="1"/>
    <xf numFmtId="4" fontId="24" fillId="0" borderId="17" xfId="0" applyNumberFormat="1" applyFont="1" applyFill="1" applyBorder="1"/>
    <xf numFmtId="0" fontId="24" fillId="33" borderId="10" xfId="0" applyFont="1" applyFill="1" applyBorder="1"/>
    <xf numFmtId="4" fontId="23" fillId="33" borderId="10" xfId="0" applyNumberFormat="1" applyFont="1" applyFill="1" applyBorder="1"/>
    <xf numFmtId="4" fontId="23" fillId="33" borderId="0" xfId="0" applyNumberFormat="1" applyFont="1" applyFill="1"/>
    <xf numFmtId="43" fontId="23" fillId="0" borderId="10" xfId="1" applyFont="1" applyFill="1" applyBorder="1" applyAlignment="1">
      <alignment horizontal="center" vertical="center"/>
    </xf>
    <xf numFmtId="43" fontId="23" fillId="0" borderId="10" xfId="1" applyFont="1" applyFill="1" applyBorder="1" applyAlignment="1">
      <alignment horizontal="left" vertical="center"/>
    </xf>
    <xf numFmtId="0" fontId="0" fillId="0" borderId="10" xfId="0" applyFill="1" applyBorder="1"/>
    <xf numFmtId="0" fontId="0" fillId="0" borderId="0" xfId="0" applyFill="1"/>
    <xf numFmtId="0" fontId="24" fillId="0" borderId="0" xfId="0" applyFont="1" applyFill="1"/>
    <xf numFmtId="0" fontId="37" fillId="0" borderId="11" xfId="90" applyFont="1" applyBorder="1" applyAlignment="1">
      <alignment horizontal="left"/>
    </xf>
    <xf numFmtId="0" fontId="37" fillId="0" borderId="12" xfId="90" applyFont="1" applyBorder="1" applyAlignment="1">
      <alignment horizontal="left"/>
    </xf>
    <xf numFmtId="0" fontId="37" fillId="0" borderId="11" xfId="47" applyFont="1" applyBorder="1" applyAlignment="1">
      <alignment horizontal="left"/>
    </xf>
    <xf numFmtId="0" fontId="37" fillId="0" borderId="12" xfId="47" applyFont="1" applyBorder="1" applyAlignment="1">
      <alignment horizontal="left"/>
    </xf>
  </cellXfs>
  <cellStyles count="91">
    <cellStyle name="20% - Accent1" xfId="20" builtinId="30" customBuiltin="1"/>
    <cellStyle name="20% - Accent1 2" xfId="67" xr:uid="{00000000-0005-0000-0000-000001000000}"/>
    <cellStyle name="20% - Accent2" xfId="24" builtinId="34" customBuiltin="1"/>
    <cellStyle name="20% - Accent2 2" xfId="71" xr:uid="{00000000-0005-0000-0000-000003000000}"/>
    <cellStyle name="20% - Accent3" xfId="28" builtinId="38" customBuiltin="1"/>
    <cellStyle name="20% - Accent3 2" xfId="75" xr:uid="{00000000-0005-0000-0000-000005000000}"/>
    <cellStyle name="20% - Accent4" xfId="32" builtinId="42" customBuiltin="1"/>
    <cellStyle name="20% - Accent4 2" xfId="79" xr:uid="{00000000-0005-0000-0000-000007000000}"/>
    <cellStyle name="20% - Accent5" xfId="36" builtinId="46" customBuiltin="1"/>
    <cellStyle name="20% - Accent5 2" xfId="83" xr:uid="{00000000-0005-0000-0000-000009000000}"/>
    <cellStyle name="20% - Accent6" xfId="40" builtinId="50" customBuiltin="1"/>
    <cellStyle name="20% - Accent6 2" xfId="87" xr:uid="{00000000-0005-0000-0000-00000B000000}"/>
    <cellStyle name="40% - Accent1" xfId="21" builtinId="31" customBuiltin="1"/>
    <cellStyle name="40% - Accent1 2" xfId="68" xr:uid="{00000000-0005-0000-0000-00000D000000}"/>
    <cellStyle name="40% - Accent2" xfId="25" builtinId="35" customBuiltin="1"/>
    <cellStyle name="40% - Accent2 2" xfId="72" xr:uid="{00000000-0005-0000-0000-00000F000000}"/>
    <cellStyle name="40% - Accent3" xfId="29" builtinId="39" customBuiltin="1"/>
    <cellStyle name="40% - Accent3 2" xfId="76" xr:uid="{00000000-0005-0000-0000-000011000000}"/>
    <cellStyle name="40% - Accent4" xfId="33" builtinId="43" customBuiltin="1"/>
    <cellStyle name="40% - Accent4 2" xfId="80" xr:uid="{00000000-0005-0000-0000-000013000000}"/>
    <cellStyle name="40% - Accent5" xfId="37" builtinId="47" customBuiltin="1"/>
    <cellStyle name="40% - Accent5 2" xfId="84" xr:uid="{00000000-0005-0000-0000-000015000000}"/>
    <cellStyle name="40% - Accent6" xfId="41" builtinId="51" customBuiltin="1"/>
    <cellStyle name="40% - Accent6 2" xfId="88" xr:uid="{00000000-0005-0000-0000-000017000000}"/>
    <cellStyle name="60% - Accent1" xfId="22" builtinId="32" customBuiltin="1"/>
    <cellStyle name="60% - Accent1 2" xfId="69" xr:uid="{00000000-0005-0000-0000-000019000000}"/>
    <cellStyle name="60% - Accent2" xfId="26" builtinId="36" customBuiltin="1"/>
    <cellStyle name="60% - Accent2 2" xfId="73" xr:uid="{00000000-0005-0000-0000-00001B000000}"/>
    <cellStyle name="60% - Accent3" xfId="30" builtinId="40" customBuiltin="1"/>
    <cellStyle name="60% - Accent3 2" xfId="77" xr:uid="{00000000-0005-0000-0000-00001D000000}"/>
    <cellStyle name="60% - Accent4" xfId="34" builtinId="44" customBuiltin="1"/>
    <cellStyle name="60% - Accent4 2" xfId="81" xr:uid="{00000000-0005-0000-0000-00001F000000}"/>
    <cellStyle name="60% - Accent5" xfId="38" builtinId="48" customBuiltin="1"/>
    <cellStyle name="60% - Accent5 2" xfId="85" xr:uid="{00000000-0005-0000-0000-000021000000}"/>
    <cellStyle name="60% - Accent6" xfId="42" builtinId="52" customBuiltin="1"/>
    <cellStyle name="60% - Accent6 2" xfId="89" xr:uid="{00000000-0005-0000-0000-000023000000}"/>
    <cellStyle name="Accent1" xfId="19" builtinId="29" customBuiltin="1"/>
    <cellStyle name="Accent1 2" xfId="66" xr:uid="{00000000-0005-0000-0000-000025000000}"/>
    <cellStyle name="Accent2" xfId="23" builtinId="33" customBuiltin="1"/>
    <cellStyle name="Accent2 2" xfId="70" xr:uid="{00000000-0005-0000-0000-000027000000}"/>
    <cellStyle name="Accent3" xfId="27" builtinId="37" customBuiltin="1"/>
    <cellStyle name="Accent3 2" xfId="74" xr:uid="{00000000-0005-0000-0000-000029000000}"/>
    <cellStyle name="Accent4" xfId="31" builtinId="41" customBuiltin="1"/>
    <cellStyle name="Accent4 2" xfId="78" xr:uid="{00000000-0005-0000-0000-00002B000000}"/>
    <cellStyle name="Accent5" xfId="35" builtinId="45" customBuiltin="1"/>
    <cellStyle name="Accent5 2" xfId="82" xr:uid="{00000000-0005-0000-0000-00002D000000}"/>
    <cellStyle name="Accent6" xfId="39" builtinId="49" customBuiltin="1"/>
    <cellStyle name="Accent6 2" xfId="86" xr:uid="{00000000-0005-0000-0000-00002F000000}"/>
    <cellStyle name="Bad" xfId="8" builtinId="27" customBuiltin="1"/>
    <cellStyle name="Bad 2" xfId="55" xr:uid="{00000000-0005-0000-0000-000031000000}"/>
    <cellStyle name="Calculation" xfId="12" builtinId="22" customBuiltin="1"/>
    <cellStyle name="Calculation 2" xfId="59" xr:uid="{00000000-0005-0000-0000-000033000000}"/>
    <cellStyle name="Check Cell" xfId="14" builtinId="23" customBuiltin="1"/>
    <cellStyle name="Check Cell 2" xfId="61" xr:uid="{00000000-0005-0000-0000-000035000000}"/>
    <cellStyle name="Comma" xfId="1" builtinId="3"/>
    <cellStyle name="Comma 2" xfId="44" xr:uid="{00000000-0005-0000-0000-000037000000}"/>
    <cellStyle name="Comma 2 2" xfId="48" xr:uid="{00000000-0005-0000-0000-000038000000}"/>
    <cellStyle name="Comma 2 3" xfId="50" xr:uid="{00000000-0005-0000-0000-000039000000}"/>
    <cellStyle name="Comma 3" xfId="43" xr:uid="{00000000-0005-0000-0000-00003A000000}"/>
    <cellStyle name="Comma 4" xfId="52" xr:uid="{00000000-0005-0000-0000-00003B000000}"/>
    <cellStyle name="Explanatory Text" xfId="17" builtinId="53" customBuiltin="1"/>
    <cellStyle name="Explanatory Text 2" xfId="64" xr:uid="{00000000-0005-0000-0000-00003D000000}"/>
    <cellStyle name="Good" xfId="7" builtinId="26" customBuiltin="1"/>
    <cellStyle name="Good 2" xfId="54" xr:uid="{00000000-0005-0000-0000-00003F000000}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Input 2" xfId="57" xr:uid="{00000000-0005-0000-0000-000045000000}"/>
    <cellStyle name="Linked Cell" xfId="13" builtinId="24" customBuiltin="1"/>
    <cellStyle name="Linked Cell 2" xfId="60" xr:uid="{00000000-0005-0000-0000-000047000000}"/>
    <cellStyle name="Neutral" xfId="9" builtinId="28" customBuiltin="1"/>
    <cellStyle name="Neutral 2" xfId="56" xr:uid="{00000000-0005-0000-0000-000049000000}"/>
    <cellStyle name="Normal" xfId="0" builtinId="0"/>
    <cellStyle name="Normal 2" xfId="45" xr:uid="{00000000-0005-0000-0000-00004B000000}"/>
    <cellStyle name="Normal 2 2" xfId="47" xr:uid="{00000000-0005-0000-0000-00004C000000}"/>
    <cellStyle name="Normal 2 2 2" xfId="90" xr:uid="{00000000-0005-0000-0000-00004D000000}"/>
    <cellStyle name="Normal 2 3" xfId="49" xr:uid="{00000000-0005-0000-0000-00004E000000}"/>
    <cellStyle name="Normal 3" xfId="46" xr:uid="{00000000-0005-0000-0000-00004F000000}"/>
    <cellStyle name="Normal 4" xfId="51" xr:uid="{00000000-0005-0000-0000-000050000000}"/>
    <cellStyle name="Note" xfId="16" builtinId="10" customBuiltin="1"/>
    <cellStyle name="Note 2" xfId="63" xr:uid="{00000000-0005-0000-0000-000052000000}"/>
    <cellStyle name="Output" xfId="11" builtinId="21" customBuiltin="1"/>
    <cellStyle name="Output 2" xfId="58" xr:uid="{00000000-0005-0000-0000-000054000000}"/>
    <cellStyle name="Title" xfId="2" builtinId="15" customBuiltin="1"/>
    <cellStyle name="Title 2" xfId="53" xr:uid="{00000000-0005-0000-0000-000056000000}"/>
    <cellStyle name="Total" xfId="18" builtinId="25" customBuiltin="1"/>
    <cellStyle name="Total 2" xfId="65" xr:uid="{00000000-0005-0000-0000-000058000000}"/>
    <cellStyle name="Warning Text" xfId="15" builtinId="11" customBuiltin="1"/>
    <cellStyle name="Warning Text 2" xfId="62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5"/>
  <sheetViews>
    <sheetView tabSelected="1" topLeftCell="A7" workbookViewId="0">
      <selection activeCell="A33" sqref="A33"/>
    </sheetView>
  </sheetViews>
  <sheetFormatPr defaultColWidth="8.69921875" defaultRowHeight="18.75" x14ac:dyDescent="0.3"/>
  <cols>
    <col min="1" max="1" width="34.19921875" style="7" customWidth="1"/>
    <col min="2" max="2" width="16" style="7" customWidth="1"/>
    <col min="3" max="5" width="14.19921875" style="7" bestFit="1" customWidth="1"/>
    <col min="6" max="16384" width="8.69921875" style="7"/>
  </cols>
  <sheetData>
    <row r="1" spans="1:5" x14ac:dyDescent="0.3">
      <c r="A1" s="30"/>
      <c r="B1" s="48" t="s">
        <v>74</v>
      </c>
      <c r="C1" s="48" t="s">
        <v>80</v>
      </c>
      <c r="D1" s="48" t="s">
        <v>81</v>
      </c>
      <c r="E1" s="48" t="s">
        <v>82</v>
      </c>
    </row>
    <row r="2" spans="1:5" s="51" customFormat="1" x14ac:dyDescent="0.3">
      <c r="A2" s="49" t="s">
        <v>30</v>
      </c>
      <c r="B2" s="50" t="s">
        <v>75</v>
      </c>
      <c r="C2" s="50" t="s">
        <v>75</v>
      </c>
      <c r="D2" s="50" t="s">
        <v>75</v>
      </c>
      <c r="E2" s="50" t="s">
        <v>75</v>
      </c>
    </row>
    <row r="3" spans="1:5" x14ac:dyDescent="0.3">
      <c r="A3" s="32" t="s">
        <v>1</v>
      </c>
      <c r="B3" s="33">
        <v>156111266.11000001</v>
      </c>
      <c r="C3" s="33">
        <v>119300283.73</v>
      </c>
      <c r="D3" s="33">
        <v>66799673.240000002</v>
      </c>
      <c r="E3" s="33">
        <v>171212765.63</v>
      </c>
    </row>
    <row r="4" spans="1:5" x14ac:dyDescent="0.3">
      <c r="A4" s="32" t="s">
        <v>2</v>
      </c>
      <c r="B4" s="33">
        <v>299666464.01999998</v>
      </c>
      <c r="C4" s="33">
        <v>254261960.56999999</v>
      </c>
      <c r="D4" s="33">
        <v>319594526.80000001</v>
      </c>
      <c r="E4" s="33">
        <v>385928271.52999997</v>
      </c>
    </row>
    <row r="5" spans="1:5" x14ac:dyDescent="0.3">
      <c r="A5" s="32" t="s">
        <v>76</v>
      </c>
      <c r="B5" s="33">
        <v>5317657310</v>
      </c>
      <c r="C5" s="33">
        <v>5261208593.1300001</v>
      </c>
      <c r="D5" s="33">
        <v>4370437742.7700005</v>
      </c>
      <c r="E5" s="33">
        <v>5881193509.8500004</v>
      </c>
    </row>
    <row r="6" spans="1:5" x14ac:dyDescent="0.3">
      <c r="A6" s="32" t="s">
        <v>52</v>
      </c>
      <c r="B6" s="33">
        <v>8066747168.3500004</v>
      </c>
      <c r="C6" s="33">
        <v>7957465192.2200003</v>
      </c>
      <c r="D6" s="33">
        <v>6278394086.1099997</v>
      </c>
      <c r="E6" s="33">
        <v>7583267134.8900003</v>
      </c>
    </row>
    <row r="7" spans="1:5" x14ac:dyDescent="0.3">
      <c r="A7" s="32" t="s">
        <v>53</v>
      </c>
      <c r="B7" s="33">
        <v>2849374756.98</v>
      </c>
      <c r="C7" s="33">
        <v>2570548512.77</v>
      </c>
      <c r="D7" s="33">
        <v>2849913910.98</v>
      </c>
      <c r="E7" s="33">
        <v>3027000843.9099998</v>
      </c>
    </row>
    <row r="8" spans="1:5" x14ac:dyDescent="0.3">
      <c r="A8" s="32" t="s">
        <v>77</v>
      </c>
      <c r="B8" s="33">
        <v>157102186.88999999</v>
      </c>
      <c r="C8" s="33">
        <v>164421355.91999999</v>
      </c>
      <c r="D8" s="33">
        <v>171347856.74000001</v>
      </c>
      <c r="E8" s="33">
        <v>222929477.00999999</v>
      </c>
    </row>
    <row r="9" spans="1:5" x14ac:dyDescent="0.3">
      <c r="A9" s="32" t="s">
        <v>7</v>
      </c>
      <c r="B9" s="33">
        <v>5618500334.7600002</v>
      </c>
      <c r="C9" s="33">
        <v>6265184353.8999996</v>
      </c>
      <c r="D9" s="33">
        <v>5795571558.3599997</v>
      </c>
      <c r="E9" s="33">
        <v>6294308153.8100004</v>
      </c>
    </row>
    <row r="10" spans="1:5" x14ac:dyDescent="0.3">
      <c r="A10" s="32" t="s">
        <v>8</v>
      </c>
      <c r="B10" s="33">
        <v>955315575.26999998</v>
      </c>
      <c r="C10" s="33">
        <v>1461232738.8</v>
      </c>
      <c r="D10" s="33">
        <v>1636903863.0799999</v>
      </c>
      <c r="E10" s="33">
        <v>574223454.74000001</v>
      </c>
    </row>
    <row r="11" spans="1:5" x14ac:dyDescent="0.3">
      <c r="A11" s="32" t="s">
        <v>55</v>
      </c>
      <c r="B11" s="33">
        <v>15237864306.889999</v>
      </c>
      <c r="C11" s="33">
        <v>13919886375.700001</v>
      </c>
      <c r="D11" s="33">
        <v>12580329033.889999</v>
      </c>
      <c r="E11" s="33">
        <v>16784542801.690001</v>
      </c>
    </row>
    <row r="12" spans="1:5" x14ac:dyDescent="0.3">
      <c r="A12" s="32" t="s">
        <v>78</v>
      </c>
      <c r="B12" s="33">
        <v>0</v>
      </c>
      <c r="C12" s="33">
        <v>0</v>
      </c>
      <c r="D12" s="33">
        <v>2497581</v>
      </c>
      <c r="E12" s="44">
        <v>0</v>
      </c>
    </row>
    <row r="13" spans="1:5" x14ac:dyDescent="0.3">
      <c r="A13" s="32" t="s">
        <v>10</v>
      </c>
      <c r="B13" s="33">
        <v>830578625.14999998</v>
      </c>
      <c r="C13" s="33">
        <v>684485973.88999999</v>
      </c>
      <c r="D13" s="33">
        <v>700630803.25999999</v>
      </c>
      <c r="E13" s="33">
        <v>771527498.34000003</v>
      </c>
    </row>
    <row r="14" spans="1:5" x14ac:dyDescent="0.3">
      <c r="A14" s="32" t="s">
        <v>57</v>
      </c>
      <c r="B14" s="33">
        <v>1079826157.55</v>
      </c>
      <c r="C14" s="33">
        <v>994298102.88999999</v>
      </c>
      <c r="D14" s="33">
        <v>1217276086.02</v>
      </c>
      <c r="E14" s="33">
        <v>1043033913.98</v>
      </c>
    </row>
    <row r="15" spans="1:5" x14ac:dyDescent="0.3">
      <c r="A15" s="32" t="s">
        <v>12</v>
      </c>
      <c r="B15" s="33">
        <v>2020360882.3199999</v>
      </c>
      <c r="C15" s="33">
        <v>389726865</v>
      </c>
      <c r="D15" s="33">
        <v>472436963.87</v>
      </c>
      <c r="E15" s="33">
        <v>535928812.68000001</v>
      </c>
    </row>
    <row r="16" spans="1:5" x14ac:dyDescent="0.3">
      <c r="A16" s="32" t="s">
        <v>13</v>
      </c>
      <c r="B16" s="33">
        <v>146640042.19999999</v>
      </c>
      <c r="C16" s="33">
        <v>159917893.84</v>
      </c>
      <c r="D16" s="33">
        <v>138897632.78</v>
      </c>
      <c r="E16" s="33">
        <v>118570069.67</v>
      </c>
    </row>
    <row r="17" spans="1:5" x14ac:dyDescent="0.3">
      <c r="A17" s="32" t="s">
        <v>14</v>
      </c>
      <c r="B17" s="33">
        <v>16542457897.42</v>
      </c>
      <c r="C17" s="33">
        <v>14914817312.209999</v>
      </c>
      <c r="D17" s="33">
        <v>13034067745.780001</v>
      </c>
      <c r="E17" s="33">
        <v>14875215890.16</v>
      </c>
    </row>
    <row r="18" spans="1:5" x14ac:dyDescent="0.3">
      <c r="A18" s="32" t="s">
        <v>15</v>
      </c>
      <c r="B18" s="33">
        <v>191885402</v>
      </c>
      <c r="C18" s="33">
        <v>262365045.16</v>
      </c>
      <c r="D18" s="33">
        <v>360465976.56999999</v>
      </c>
      <c r="E18" s="33">
        <v>811242199.07000005</v>
      </c>
    </row>
    <row r="19" spans="1:5" x14ac:dyDescent="0.3">
      <c r="A19" s="32" t="s">
        <v>16</v>
      </c>
      <c r="B19" s="33">
        <v>1060807043.6799999</v>
      </c>
      <c r="C19" s="33">
        <v>1221799038.96</v>
      </c>
      <c r="D19" s="33">
        <v>1772768249.6600001</v>
      </c>
      <c r="E19" s="33">
        <v>1443914779.79</v>
      </c>
    </row>
    <row r="20" spans="1:5" x14ac:dyDescent="0.3">
      <c r="A20" s="32" t="s">
        <v>58</v>
      </c>
      <c r="B20" s="33">
        <v>11622974040.65</v>
      </c>
      <c r="C20" s="33">
        <v>11647326053.82</v>
      </c>
      <c r="D20" s="33">
        <v>13112859199.959999</v>
      </c>
      <c r="E20" s="33">
        <v>12317207387.98</v>
      </c>
    </row>
    <row r="21" spans="1:5" x14ac:dyDescent="0.3">
      <c r="A21" s="32" t="s">
        <v>40</v>
      </c>
      <c r="B21" s="33">
        <v>15858687124.74</v>
      </c>
      <c r="C21" s="33">
        <v>18837887281.599998</v>
      </c>
      <c r="D21" s="33">
        <v>19339917135.57</v>
      </c>
      <c r="E21" s="33">
        <v>23711093407.689999</v>
      </c>
    </row>
    <row r="22" spans="1:5" x14ac:dyDescent="0.3">
      <c r="A22" s="32" t="s">
        <v>59</v>
      </c>
      <c r="B22" s="33">
        <v>1716027787.02</v>
      </c>
      <c r="C22" s="33">
        <v>2748757189.9400001</v>
      </c>
      <c r="D22" s="33">
        <v>1838597667.27</v>
      </c>
      <c r="E22" s="33">
        <v>696585215.92999995</v>
      </c>
    </row>
    <row r="23" spans="1:5" x14ac:dyDescent="0.3">
      <c r="A23" s="32" t="s">
        <v>60</v>
      </c>
      <c r="B23" s="44">
        <v>276842887.76999998</v>
      </c>
      <c r="C23" s="33">
        <v>250794406.25</v>
      </c>
      <c r="D23" s="33">
        <v>305418858.29000002</v>
      </c>
      <c r="E23" s="33">
        <v>340981294.07999998</v>
      </c>
    </row>
    <row r="24" spans="1:5" x14ac:dyDescent="0.3">
      <c r="A24" s="32" t="s">
        <v>21</v>
      </c>
      <c r="B24" s="33">
        <v>14352616.73</v>
      </c>
      <c r="C24" s="33">
        <v>14454379.32</v>
      </c>
      <c r="D24" s="33">
        <v>14139228.84</v>
      </c>
      <c r="E24" s="33">
        <v>5715445.9100000001</v>
      </c>
    </row>
    <row r="25" spans="1:5" x14ac:dyDescent="0.3">
      <c r="A25" s="32" t="s">
        <v>61</v>
      </c>
      <c r="B25" s="33">
        <v>15590345158.75</v>
      </c>
      <c r="C25" s="33">
        <v>16440598699.450001</v>
      </c>
      <c r="D25" s="33">
        <v>16879797894.73</v>
      </c>
      <c r="E25" s="33">
        <v>17033913161.82</v>
      </c>
    </row>
    <row r="26" spans="1:5" x14ac:dyDescent="0.3">
      <c r="A26" s="32" t="s">
        <v>62</v>
      </c>
      <c r="B26" s="33">
        <v>605961896.67999995</v>
      </c>
      <c r="C26" s="33">
        <v>578265821.21000004</v>
      </c>
      <c r="D26" s="33">
        <v>508838154.51999998</v>
      </c>
      <c r="E26" s="33">
        <v>450955353.62</v>
      </c>
    </row>
    <row r="27" spans="1:5" x14ac:dyDescent="0.3">
      <c r="A27" s="32" t="s">
        <v>63</v>
      </c>
      <c r="B27" s="33">
        <v>246791354.88999999</v>
      </c>
      <c r="C27" s="33">
        <v>234806121.5</v>
      </c>
      <c r="D27" s="33">
        <v>269515557.31999999</v>
      </c>
      <c r="E27" s="33">
        <v>304683951.97000003</v>
      </c>
    </row>
    <row r="28" spans="1:5" x14ac:dyDescent="0.3">
      <c r="A28" s="32" t="s">
        <v>64</v>
      </c>
      <c r="B28" s="33">
        <v>7900345257.9799995</v>
      </c>
      <c r="C28" s="33">
        <v>6888675970.2700005</v>
      </c>
      <c r="D28" s="33">
        <v>5985660505.5900002</v>
      </c>
      <c r="E28" s="33">
        <v>6239539714.1000004</v>
      </c>
    </row>
    <row r="29" spans="1:5" x14ac:dyDescent="0.3">
      <c r="A29" s="32" t="s">
        <v>65</v>
      </c>
      <c r="B29" s="33">
        <v>825501597.5</v>
      </c>
      <c r="C29" s="33">
        <v>699046677.75</v>
      </c>
      <c r="D29" s="33">
        <v>977604544.5</v>
      </c>
      <c r="E29" s="33">
        <v>1489055368.79</v>
      </c>
    </row>
    <row r="30" spans="1:5" x14ac:dyDescent="0.3">
      <c r="A30" s="32" t="s">
        <v>27</v>
      </c>
      <c r="B30" s="33">
        <v>207850260.91</v>
      </c>
      <c r="C30" s="33">
        <v>223510808.86000001</v>
      </c>
      <c r="D30" s="33">
        <v>169578401.19999999</v>
      </c>
      <c r="E30" s="33">
        <v>256643986.58000001</v>
      </c>
    </row>
    <row r="31" spans="1:5" x14ac:dyDescent="0.3">
      <c r="A31" s="32" t="s">
        <v>66</v>
      </c>
      <c r="B31" s="33">
        <v>4113685875.5599999</v>
      </c>
      <c r="C31" s="33">
        <v>4160963943.4099998</v>
      </c>
      <c r="D31" s="35">
        <v>3747543596.1999998</v>
      </c>
      <c r="E31" s="33">
        <v>4461616829.3699999</v>
      </c>
    </row>
    <row r="32" spans="1:5" s="28" customFormat="1" x14ac:dyDescent="0.3">
      <c r="A32" s="45" t="s">
        <v>29</v>
      </c>
      <c r="B32" s="46">
        <f t="shared" ref="B32" si="0">SUM(B3:B31)</f>
        <v>119510261278.77</v>
      </c>
      <c r="C32" s="46">
        <v>119326006952.09</v>
      </c>
      <c r="D32" s="47">
        <f t="shared" ref="D32:E32" si="1">SUM(D3:D31)</f>
        <v>114917804034.89999</v>
      </c>
      <c r="E32" s="47">
        <f t="shared" si="1"/>
        <v>127832030694.59</v>
      </c>
    </row>
    <row r="33" spans="1:5" x14ac:dyDescent="0.3">
      <c r="A33" s="32"/>
      <c r="B33" s="32"/>
      <c r="C33" s="32"/>
      <c r="D33" s="31"/>
      <c r="E33" s="31"/>
    </row>
    <row r="34" spans="1:5" x14ac:dyDescent="0.3">
      <c r="A34" s="32"/>
      <c r="B34" s="32"/>
      <c r="C34" s="32"/>
      <c r="D34" s="31"/>
      <c r="E34" s="31"/>
    </row>
    <row r="35" spans="1:5" x14ac:dyDescent="0.3">
      <c r="A35" s="32" t="s">
        <v>79</v>
      </c>
      <c r="B35" s="32"/>
      <c r="C35" s="32"/>
      <c r="D35" s="31"/>
      <c r="E35" s="31"/>
    </row>
    <row r="36" spans="1:5" x14ac:dyDescent="0.3">
      <c r="A36" s="31"/>
      <c r="B36" s="31"/>
      <c r="C36" s="31"/>
      <c r="D36" s="31"/>
      <c r="E36" s="31"/>
    </row>
    <row r="37" spans="1:5" x14ac:dyDescent="0.3">
      <c r="A37" s="31" t="s">
        <v>68</v>
      </c>
      <c r="B37" s="31"/>
      <c r="C37" s="31"/>
      <c r="D37" s="31"/>
      <c r="E37" s="31"/>
    </row>
    <row r="38" spans="1:5" x14ac:dyDescent="0.3">
      <c r="A38" s="31" t="s">
        <v>69</v>
      </c>
      <c r="B38" s="31"/>
      <c r="C38" s="31"/>
      <c r="D38" s="31"/>
      <c r="E38" s="31"/>
    </row>
    <row r="74" spans="1:3" x14ac:dyDescent="0.3">
      <c r="A74" s="29"/>
      <c r="B74" s="29"/>
      <c r="C74" s="29"/>
    </row>
    <row r="75" spans="1:3" x14ac:dyDescent="0.3">
      <c r="A75" s="29"/>
      <c r="B75" s="29"/>
      <c r="C75" s="29"/>
    </row>
    <row r="76" spans="1:3" x14ac:dyDescent="0.3">
      <c r="A76" s="29"/>
      <c r="B76" s="29"/>
      <c r="C76" s="29"/>
    </row>
    <row r="77" spans="1:3" x14ac:dyDescent="0.3">
      <c r="A77" s="29"/>
      <c r="B77" s="29"/>
      <c r="C77" s="29"/>
    </row>
    <row r="78" spans="1:3" x14ac:dyDescent="0.3">
      <c r="A78" s="29"/>
      <c r="B78" s="29"/>
      <c r="C78" s="29"/>
    </row>
    <row r="79" spans="1:3" x14ac:dyDescent="0.3">
      <c r="A79" s="29"/>
      <c r="B79" s="29"/>
      <c r="C79" s="29"/>
    </row>
    <row r="80" spans="1:3" x14ac:dyDescent="0.3">
      <c r="A80" s="29"/>
      <c r="B80" s="29"/>
      <c r="C80" s="29"/>
    </row>
    <row r="81" spans="1:3" x14ac:dyDescent="0.3">
      <c r="A81" s="29"/>
      <c r="B81" s="29"/>
      <c r="C81" s="29"/>
    </row>
    <row r="82" spans="1:3" x14ac:dyDescent="0.3">
      <c r="A82" s="29"/>
      <c r="B82" s="29"/>
      <c r="C82" s="29"/>
    </row>
    <row r="83" spans="1:3" x14ac:dyDescent="0.3">
      <c r="A83" s="29"/>
      <c r="B83" s="29"/>
      <c r="C83" s="29"/>
    </row>
    <row r="84" spans="1:3" x14ac:dyDescent="0.3">
      <c r="A84" s="29"/>
      <c r="B84" s="29"/>
      <c r="C84" s="29"/>
    </row>
    <row r="85" spans="1:3" x14ac:dyDescent="0.3">
      <c r="A85" s="29"/>
      <c r="B85" s="29"/>
      <c r="C85" s="29"/>
    </row>
    <row r="86" spans="1:3" x14ac:dyDescent="0.3">
      <c r="A86" s="29"/>
      <c r="B86" s="29"/>
      <c r="C86" s="29"/>
    </row>
    <row r="87" spans="1:3" x14ac:dyDescent="0.3">
      <c r="A87" s="29"/>
      <c r="B87" s="29"/>
      <c r="C87" s="29"/>
    </row>
    <row r="88" spans="1:3" x14ac:dyDescent="0.3">
      <c r="A88" s="29"/>
      <c r="B88" s="29"/>
      <c r="C88" s="29"/>
    </row>
    <row r="89" spans="1:3" x14ac:dyDescent="0.3">
      <c r="A89" s="29"/>
      <c r="B89" s="29"/>
      <c r="C89" s="29"/>
    </row>
    <row r="90" spans="1:3" x14ac:dyDescent="0.3">
      <c r="A90" s="29"/>
      <c r="B90" s="29"/>
      <c r="C90" s="29"/>
    </row>
    <row r="91" spans="1:3" x14ac:dyDescent="0.3">
      <c r="A91" s="29"/>
      <c r="B91" s="29"/>
      <c r="C91" s="29"/>
    </row>
    <row r="92" spans="1:3" x14ac:dyDescent="0.3">
      <c r="A92" s="29"/>
      <c r="B92" s="29"/>
      <c r="C92" s="29"/>
    </row>
    <row r="93" spans="1:3" x14ac:dyDescent="0.3">
      <c r="A93" s="29"/>
      <c r="B93" s="29"/>
      <c r="C93" s="29"/>
    </row>
    <row r="94" spans="1:3" x14ac:dyDescent="0.3">
      <c r="A94" s="29"/>
      <c r="B94" s="29"/>
      <c r="C94" s="29"/>
    </row>
    <row r="95" spans="1:3" x14ac:dyDescent="0.3">
      <c r="A95" s="29"/>
      <c r="B95" s="29"/>
      <c r="C95" s="29"/>
    </row>
    <row r="96" spans="1:3" x14ac:dyDescent="0.3">
      <c r="A96" s="29"/>
      <c r="B96" s="29"/>
      <c r="C96" s="29"/>
    </row>
    <row r="97" spans="1:3" x14ac:dyDescent="0.3">
      <c r="A97" s="29"/>
      <c r="B97" s="29"/>
      <c r="C97" s="29"/>
    </row>
    <row r="98" spans="1:3" x14ac:dyDescent="0.3">
      <c r="A98" s="29"/>
      <c r="B98" s="29"/>
      <c r="C98" s="29"/>
    </row>
    <row r="99" spans="1:3" x14ac:dyDescent="0.3">
      <c r="A99" s="29"/>
      <c r="B99" s="29"/>
      <c r="C99" s="29"/>
    </row>
    <row r="100" spans="1:3" x14ac:dyDescent="0.3">
      <c r="A100" s="29"/>
      <c r="B100" s="29"/>
      <c r="C100" s="29"/>
    </row>
    <row r="101" spans="1:3" x14ac:dyDescent="0.3">
      <c r="A101" s="29"/>
      <c r="B101" s="29"/>
      <c r="C101" s="29"/>
    </row>
    <row r="102" spans="1:3" x14ac:dyDescent="0.3">
      <c r="A102" s="29"/>
      <c r="B102" s="29"/>
      <c r="C102" s="29"/>
    </row>
    <row r="103" spans="1:3" x14ac:dyDescent="0.3">
      <c r="A103" s="29"/>
      <c r="B103" s="29"/>
      <c r="C103" s="29"/>
    </row>
    <row r="104" spans="1:3" x14ac:dyDescent="0.3">
      <c r="A104" s="29"/>
      <c r="B104" s="29"/>
      <c r="C104" s="29"/>
    </row>
    <row r="105" spans="1:3" x14ac:dyDescent="0.3">
      <c r="A105" s="29"/>
      <c r="B105" s="29"/>
      <c r="C105" s="29"/>
    </row>
    <row r="106" spans="1:3" x14ac:dyDescent="0.3">
      <c r="A106" s="29"/>
      <c r="B106" s="29"/>
      <c r="C106" s="29"/>
    </row>
    <row r="107" spans="1:3" x14ac:dyDescent="0.3">
      <c r="A107" s="29"/>
      <c r="B107" s="29"/>
      <c r="C107" s="29"/>
    </row>
    <row r="108" spans="1:3" x14ac:dyDescent="0.3">
      <c r="A108" s="29"/>
      <c r="B108" s="29"/>
      <c r="C108" s="29"/>
    </row>
    <row r="109" spans="1:3" x14ac:dyDescent="0.3">
      <c r="A109" s="29"/>
      <c r="B109" s="29"/>
      <c r="C109" s="29"/>
    </row>
    <row r="110" spans="1:3" x14ac:dyDescent="0.3">
      <c r="A110" s="29"/>
      <c r="B110" s="29"/>
      <c r="C110" s="29"/>
    </row>
    <row r="111" spans="1:3" x14ac:dyDescent="0.3">
      <c r="A111" s="29"/>
      <c r="B111" s="29"/>
      <c r="C111" s="29"/>
    </row>
    <row r="112" spans="1:3" x14ac:dyDescent="0.3">
      <c r="A112" s="29"/>
      <c r="B112" s="29"/>
      <c r="C112" s="29"/>
    </row>
    <row r="113" spans="1:3" x14ac:dyDescent="0.3">
      <c r="A113" s="29"/>
      <c r="B113" s="29"/>
      <c r="C113" s="29"/>
    </row>
    <row r="114" spans="1:3" x14ac:dyDescent="0.3">
      <c r="A114" s="29"/>
      <c r="B114" s="29"/>
      <c r="C114" s="29"/>
    </row>
    <row r="115" spans="1:3" x14ac:dyDescent="0.3">
      <c r="A115" s="29"/>
      <c r="B115" s="29"/>
      <c r="C115" s="29"/>
    </row>
    <row r="116" spans="1:3" x14ac:dyDescent="0.3">
      <c r="A116" s="29"/>
      <c r="B116" s="29"/>
      <c r="C116" s="29"/>
    </row>
    <row r="117" spans="1:3" x14ac:dyDescent="0.3">
      <c r="A117" s="29"/>
      <c r="B117" s="29"/>
      <c r="C117" s="29"/>
    </row>
    <row r="118" spans="1:3" x14ac:dyDescent="0.3">
      <c r="A118" s="29"/>
      <c r="B118" s="29"/>
      <c r="C118" s="29"/>
    </row>
    <row r="119" spans="1:3" x14ac:dyDescent="0.3">
      <c r="A119" s="29"/>
      <c r="B119" s="29"/>
      <c r="C119" s="29"/>
    </row>
    <row r="120" spans="1:3" x14ac:dyDescent="0.3">
      <c r="A120" s="29"/>
      <c r="B120" s="29"/>
      <c r="C120" s="29"/>
    </row>
    <row r="121" spans="1:3" x14ac:dyDescent="0.3">
      <c r="A121" s="29"/>
      <c r="B121" s="29"/>
      <c r="C121" s="29"/>
    </row>
    <row r="122" spans="1:3" x14ac:dyDescent="0.3">
      <c r="A122" s="29"/>
      <c r="B122" s="29"/>
      <c r="C122" s="29"/>
    </row>
    <row r="123" spans="1:3" x14ac:dyDescent="0.3">
      <c r="A123" s="29"/>
      <c r="B123" s="29"/>
      <c r="C123" s="29"/>
    </row>
    <row r="124" spans="1:3" x14ac:dyDescent="0.3">
      <c r="A124" s="29"/>
      <c r="B124" s="29"/>
      <c r="C124" s="29"/>
    </row>
    <row r="125" spans="1:3" x14ac:dyDescent="0.3">
      <c r="A125" s="29"/>
      <c r="B125" s="29"/>
      <c r="C125" s="29"/>
    </row>
    <row r="126" spans="1:3" x14ac:dyDescent="0.3">
      <c r="A126" s="29"/>
      <c r="B126" s="29"/>
      <c r="C126" s="29"/>
    </row>
    <row r="127" spans="1:3" x14ac:dyDescent="0.3">
      <c r="A127" s="29"/>
      <c r="B127" s="29"/>
      <c r="C127" s="29"/>
    </row>
    <row r="128" spans="1:3" x14ac:dyDescent="0.3">
      <c r="A128" s="29"/>
      <c r="B128" s="29"/>
      <c r="C128" s="29"/>
    </row>
    <row r="129" spans="1:3" x14ac:dyDescent="0.3">
      <c r="A129" s="29"/>
      <c r="B129" s="29"/>
      <c r="C129" s="29"/>
    </row>
    <row r="130" spans="1:3" x14ac:dyDescent="0.3">
      <c r="A130" s="29"/>
      <c r="B130" s="29"/>
      <c r="C130" s="29"/>
    </row>
    <row r="131" spans="1:3" x14ac:dyDescent="0.3">
      <c r="A131" s="29"/>
      <c r="B131" s="29"/>
      <c r="C131" s="29"/>
    </row>
    <row r="132" spans="1:3" x14ac:dyDescent="0.3">
      <c r="A132" s="29"/>
      <c r="B132" s="29"/>
      <c r="C132" s="29"/>
    </row>
    <row r="133" spans="1:3" x14ac:dyDescent="0.3">
      <c r="A133" s="29"/>
      <c r="B133" s="29"/>
      <c r="C133" s="29"/>
    </row>
    <row r="134" spans="1:3" x14ac:dyDescent="0.3">
      <c r="A134" s="29"/>
      <c r="B134" s="29"/>
      <c r="C134" s="29"/>
    </row>
    <row r="135" spans="1:3" x14ac:dyDescent="0.3">
      <c r="A135" s="29"/>
      <c r="B135" s="29"/>
      <c r="C135" s="29"/>
    </row>
    <row r="136" spans="1:3" x14ac:dyDescent="0.3">
      <c r="A136" s="29"/>
      <c r="B136" s="29"/>
      <c r="C136" s="29"/>
    </row>
    <row r="137" spans="1:3" x14ac:dyDescent="0.3">
      <c r="A137" s="29"/>
      <c r="B137" s="29"/>
      <c r="C137" s="29"/>
    </row>
    <row r="138" spans="1:3" x14ac:dyDescent="0.3">
      <c r="A138" s="29"/>
      <c r="B138" s="29"/>
      <c r="C138" s="29"/>
    </row>
    <row r="139" spans="1:3" x14ac:dyDescent="0.3">
      <c r="A139" s="29"/>
      <c r="B139" s="29"/>
      <c r="C139" s="29"/>
    </row>
    <row r="140" spans="1:3" x14ac:dyDescent="0.3">
      <c r="A140" s="29"/>
      <c r="B140" s="29"/>
      <c r="C140" s="29"/>
    </row>
    <row r="141" spans="1:3" x14ac:dyDescent="0.3">
      <c r="A141" s="29"/>
      <c r="B141" s="29"/>
      <c r="C141" s="29"/>
    </row>
    <row r="142" spans="1:3" x14ac:dyDescent="0.3">
      <c r="A142" s="29"/>
      <c r="B142" s="29"/>
      <c r="C142" s="29"/>
    </row>
    <row r="143" spans="1:3" x14ac:dyDescent="0.3">
      <c r="A143" s="29"/>
      <c r="B143" s="29"/>
      <c r="C143" s="29"/>
    </row>
    <row r="144" spans="1:3" x14ac:dyDescent="0.3">
      <c r="A144" s="29"/>
      <c r="B144" s="29"/>
      <c r="C144" s="29"/>
    </row>
    <row r="145" spans="1:3" x14ac:dyDescent="0.3">
      <c r="A145" s="29"/>
      <c r="B145" s="29"/>
      <c r="C145" s="29"/>
    </row>
    <row r="146" spans="1:3" x14ac:dyDescent="0.3">
      <c r="A146" s="29"/>
      <c r="B146" s="29"/>
      <c r="C146" s="29"/>
    </row>
    <row r="147" spans="1:3" x14ac:dyDescent="0.3">
      <c r="A147" s="29"/>
      <c r="B147" s="29"/>
      <c r="C147" s="29"/>
    </row>
    <row r="148" spans="1:3" x14ac:dyDescent="0.3">
      <c r="A148" s="29"/>
      <c r="B148" s="29"/>
      <c r="C148" s="29"/>
    </row>
    <row r="149" spans="1:3" x14ac:dyDescent="0.3">
      <c r="A149" s="29"/>
      <c r="B149" s="29"/>
      <c r="C149" s="29"/>
    </row>
    <row r="150" spans="1:3" x14ac:dyDescent="0.3">
      <c r="A150" s="29"/>
      <c r="B150" s="29"/>
      <c r="C150" s="29"/>
    </row>
    <row r="151" spans="1:3" x14ac:dyDescent="0.3">
      <c r="A151" s="29"/>
      <c r="B151" s="29"/>
      <c r="C151" s="29"/>
    </row>
    <row r="152" spans="1:3" x14ac:dyDescent="0.3">
      <c r="A152" s="29"/>
      <c r="B152" s="29"/>
      <c r="C152" s="29"/>
    </row>
    <row r="153" spans="1:3" x14ac:dyDescent="0.3">
      <c r="A153" s="29"/>
      <c r="B153" s="29"/>
      <c r="C153" s="29"/>
    </row>
    <row r="154" spans="1:3" x14ac:dyDescent="0.3">
      <c r="A154" s="29"/>
      <c r="B154" s="29"/>
      <c r="C154" s="29"/>
    </row>
    <row r="155" spans="1:3" x14ac:dyDescent="0.3">
      <c r="A155" s="29"/>
      <c r="B155" s="29"/>
      <c r="C155" s="29"/>
    </row>
    <row r="156" spans="1:3" x14ac:dyDescent="0.3">
      <c r="A156" s="29"/>
      <c r="B156" s="29"/>
      <c r="C156" s="29"/>
    </row>
    <row r="157" spans="1:3" x14ac:dyDescent="0.3">
      <c r="A157" s="29"/>
      <c r="B157" s="29"/>
      <c r="C157" s="29"/>
    </row>
    <row r="158" spans="1:3" x14ac:dyDescent="0.3">
      <c r="A158" s="29"/>
      <c r="B158" s="29"/>
      <c r="C158" s="29"/>
    </row>
    <row r="159" spans="1:3" x14ac:dyDescent="0.3">
      <c r="A159" s="29"/>
      <c r="B159" s="29"/>
      <c r="C159" s="29"/>
    </row>
    <row r="160" spans="1:3" x14ac:dyDescent="0.3">
      <c r="A160" s="29"/>
      <c r="B160" s="29"/>
      <c r="C160" s="29"/>
    </row>
    <row r="161" spans="1:3" x14ac:dyDescent="0.3">
      <c r="A161" s="29"/>
      <c r="B161" s="29"/>
      <c r="C161" s="29"/>
    </row>
    <row r="162" spans="1:3" x14ac:dyDescent="0.3">
      <c r="A162" s="29"/>
      <c r="B162" s="29"/>
      <c r="C162" s="29"/>
    </row>
    <row r="163" spans="1:3" x14ac:dyDescent="0.3">
      <c r="A163" s="29"/>
      <c r="B163" s="29"/>
      <c r="C163" s="29"/>
    </row>
    <row r="164" spans="1:3" x14ac:dyDescent="0.3">
      <c r="A164" s="29"/>
      <c r="B164" s="29"/>
      <c r="C164" s="29"/>
    </row>
    <row r="165" spans="1:3" x14ac:dyDescent="0.3">
      <c r="A165" s="29"/>
      <c r="B165" s="29"/>
      <c r="C165" s="29"/>
    </row>
    <row r="166" spans="1:3" x14ac:dyDescent="0.3">
      <c r="A166" s="29"/>
      <c r="B166" s="29"/>
      <c r="C166" s="29"/>
    </row>
    <row r="167" spans="1:3" x14ac:dyDescent="0.3">
      <c r="A167" s="29"/>
      <c r="B167" s="29"/>
      <c r="C167" s="29"/>
    </row>
    <row r="168" spans="1:3" x14ac:dyDescent="0.3">
      <c r="A168" s="29"/>
      <c r="B168" s="29"/>
      <c r="C168" s="29"/>
    </row>
    <row r="169" spans="1:3" x14ac:dyDescent="0.3">
      <c r="A169" s="29"/>
      <c r="B169" s="29"/>
      <c r="C169" s="29"/>
    </row>
    <row r="170" spans="1:3" x14ac:dyDescent="0.3">
      <c r="A170" s="29"/>
      <c r="B170" s="29"/>
      <c r="C170" s="29"/>
    </row>
    <row r="171" spans="1:3" x14ac:dyDescent="0.3">
      <c r="A171" s="29"/>
      <c r="B171" s="29"/>
      <c r="C171" s="29"/>
    </row>
    <row r="172" spans="1:3" x14ac:dyDescent="0.3">
      <c r="A172" s="29"/>
      <c r="B172" s="29"/>
      <c r="C172" s="29"/>
    </row>
    <row r="173" spans="1:3" x14ac:dyDescent="0.3">
      <c r="A173" s="29"/>
      <c r="B173" s="29"/>
      <c r="C173" s="29"/>
    </row>
    <row r="174" spans="1:3" x14ac:dyDescent="0.3">
      <c r="A174" s="29"/>
      <c r="B174" s="29"/>
      <c r="C174" s="29"/>
    </row>
    <row r="175" spans="1:3" x14ac:dyDescent="0.3">
      <c r="A175" s="29"/>
      <c r="B175" s="29"/>
      <c r="C175" s="29"/>
    </row>
    <row r="176" spans="1:3" x14ac:dyDescent="0.3">
      <c r="A176" s="29"/>
      <c r="B176" s="29"/>
      <c r="C176" s="29"/>
    </row>
    <row r="177" spans="1:3" x14ac:dyDescent="0.3">
      <c r="A177" s="29"/>
      <c r="B177" s="29"/>
      <c r="C177" s="29"/>
    </row>
    <row r="178" spans="1:3" x14ac:dyDescent="0.3">
      <c r="A178" s="29"/>
      <c r="B178" s="29"/>
      <c r="C178" s="29"/>
    </row>
    <row r="179" spans="1:3" x14ac:dyDescent="0.3">
      <c r="A179" s="29"/>
      <c r="B179" s="29"/>
      <c r="C179" s="29"/>
    </row>
    <row r="180" spans="1:3" x14ac:dyDescent="0.3">
      <c r="A180" s="29"/>
      <c r="B180" s="29"/>
      <c r="C180" s="29"/>
    </row>
    <row r="181" spans="1:3" x14ac:dyDescent="0.3">
      <c r="A181" s="29"/>
      <c r="B181" s="29"/>
      <c r="C181" s="29"/>
    </row>
    <row r="182" spans="1:3" x14ac:dyDescent="0.3">
      <c r="A182" s="29"/>
      <c r="B182" s="29"/>
      <c r="C182" s="29"/>
    </row>
    <row r="183" spans="1:3" x14ac:dyDescent="0.3">
      <c r="A183" s="29"/>
      <c r="B183" s="29"/>
      <c r="C183" s="29"/>
    </row>
    <row r="184" spans="1:3" x14ac:dyDescent="0.3">
      <c r="A184" s="29"/>
      <c r="B184" s="29"/>
      <c r="C184" s="29"/>
    </row>
    <row r="185" spans="1:3" x14ac:dyDescent="0.3">
      <c r="A185" s="29"/>
      <c r="B185" s="29"/>
      <c r="C185" s="29"/>
    </row>
    <row r="186" spans="1:3" x14ac:dyDescent="0.3">
      <c r="A186" s="29"/>
      <c r="B186" s="29"/>
      <c r="C186" s="29"/>
    </row>
    <row r="187" spans="1:3" x14ac:dyDescent="0.3">
      <c r="A187" s="29"/>
      <c r="B187" s="29"/>
      <c r="C187" s="29"/>
    </row>
    <row r="188" spans="1:3" x14ac:dyDescent="0.3">
      <c r="A188" s="29"/>
      <c r="B188" s="29"/>
      <c r="C188" s="29"/>
    </row>
    <row r="189" spans="1:3" x14ac:dyDescent="0.3">
      <c r="A189" s="29"/>
      <c r="B189" s="29"/>
      <c r="C189" s="29"/>
    </row>
    <row r="190" spans="1:3" x14ac:dyDescent="0.3">
      <c r="A190" s="29"/>
      <c r="B190" s="29"/>
      <c r="C190" s="29"/>
    </row>
    <row r="191" spans="1:3" x14ac:dyDescent="0.3">
      <c r="A191" s="29"/>
      <c r="B191" s="29"/>
      <c r="C191" s="29"/>
    </row>
    <row r="192" spans="1:3" x14ac:dyDescent="0.3">
      <c r="A192" s="29"/>
      <c r="B192" s="29"/>
      <c r="C192" s="29"/>
    </row>
    <row r="193" spans="1:3" x14ac:dyDescent="0.3">
      <c r="A193" s="29"/>
      <c r="B193" s="29"/>
      <c r="C193" s="29"/>
    </row>
    <row r="194" spans="1:3" x14ac:dyDescent="0.3">
      <c r="A194" s="29"/>
      <c r="B194" s="29"/>
      <c r="C194" s="29"/>
    </row>
    <row r="195" spans="1:3" x14ac:dyDescent="0.3">
      <c r="A195" s="29"/>
      <c r="B195" s="29"/>
      <c r="C195" s="29"/>
    </row>
    <row r="196" spans="1:3" x14ac:dyDescent="0.3">
      <c r="A196" s="29"/>
      <c r="B196" s="29"/>
      <c r="C196" s="29"/>
    </row>
    <row r="197" spans="1:3" x14ac:dyDescent="0.3">
      <c r="A197" s="29"/>
      <c r="B197" s="29"/>
      <c r="C197" s="29"/>
    </row>
    <row r="198" spans="1:3" x14ac:dyDescent="0.3">
      <c r="A198" s="29"/>
      <c r="B198" s="29"/>
      <c r="C198" s="29"/>
    </row>
    <row r="199" spans="1:3" x14ac:dyDescent="0.3">
      <c r="A199" s="29"/>
      <c r="B199" s="29"/>
      <c r="C199" s="29"/>
    </row>
    <row r="200" spans="1:3" x14ac:dyDescent="0.3">
      <c r="A200" s="29"/>
      <c r="B200" s="29"/>
      <c r="C200" s="29"/>
    </row>
    <row r="201" spans="1:3" x14ac:dyDescent="0.3">
      <c r="A201" s="29"/>
      <c r="B201" s="29"/>
      <c r="C201" s="29"/>
    </row>
    <row r="202" spans="1:3" x14ac:dyDescent="0.3">
      <c r="A202" s="29"/>
      <c r="B202" s="29"/>
      <c r="C202" s="29"/>
    </row>
    <row r="203" spans="1:3" x14ac:dyDescent="0.3">
      <c r="A203" s="29"/>
      <c r="B203" s="29"/>
      <c r="C203" s="29"/>
    </row>
    <row r="204" spans="1:3" x14ac:dyDescent="0.3">
      <c r="A204" s="29"/>
      <c r="B204" s="29"/>
      <c r="C204" s="29"/>
    </row>
    <row r="205" spans="1:3" x14ac:dyDescent="0.3">
      <c r="A205" s="29"/>
      <c r="B205" s="29"/>
      <c r="C205" s="29"/>
    </row>
    <row r="206" spans="1:3" x14ac:dyDescent="0.3">
      <c r="A206" s="29"/>
      <c r="B206" s="29"/>
      <c r="C206" s="29"/>
    </row>
    <row r="207" spans="1:3" x14ac:dyDescent="0.3">
      <c r="A207" s="29"/>
      <c r="B207" s="29"/>
      <c r="C207" s="29"/>
    </row>
    <row r="208" spans="1:3" x14ac:dyDescent="0.3">
      <c r="A208" s="29"/>
      <c r="B208" s="29"/>
      <c r="C208" s="29"/>
    </row>
    <row r="209" spans="1:3" x14ac:dyDescent="0.3">
      <c r="A209" s="29"/>
      <c r="B209" s="29"/>
      <c r="C209" s="29"/>
    </row>
    <row r="210" spans="1:3" x14ac:dyDescent="0.3">
      <c r="A210" s="29"/>
      <c r="B210" s="29"/>
      <c r="C210" s="29"/>
    </row>
    <row r="211" spans="1:3" x14ac:dyDescent="0.3">
      <c r="A211" s="29"/>
      <c r="B211" s="29"/>
      <c r="C211" s="29"/>
    </row>
    <row r="212" spans="1:3" x14ac:dyDescent="0.3">
      <c r="A212" s="29"/>
      <c r="B212" s="29"/>
      <c r="C212" s="29"/>
    </row>
    <row r="213" spans="1:3" x14ac:dyDescent="0.3">
      <c r="A213" s="29"/>
      <c r="B213" s="29"/>
      <c r="C213" s="29"/>
    </row>
    <row r="214" spans="1:3" x14ac:dyDescent="0.3">
      <c r="A214" s="29"/>
      <c r="B214" s="29"/>
      <c r="C214" s="29"/>
    </row>
    <row r="215" spans="1:3" x14ac:dyDescent="0.3">
      <c r="A215" s="29"/>
      <c r="B215" s="29"/>
      <c r="C215" s="29"/>
    </row>
    <row r="216" spans="1:3" x14ac:dyDescent="0.3">
      <c r="A216" s="29"/>
      <c r="B216" s="29"/>
      <c r="C216" s="29"/>
    </row>
    <row r="217" spans="1:3" x14ac:dyDescent="0.3">
      <c r="A217" s="29"/>
      <c r="B217" s="29"/>
      <c r="C217" s="29"/>
    </row>
    <row r="218" spans="1:3" x14ac:dyDescent="0.3">
      <c r="A218" s="29"/>
      <c r="B218" s="29"/>
      <c r="C218" s="29"/>
    </row>
    <row r="219" spans="1:3" x14ac:dyDescent="0.3">
      <c r="A219" s="29"/>
      <c r="B219" s="29"/>
      <c r="C219" s="29"/>
    </row>
    <row r="220" spans="1:3" x14ac:dyDescent="0.3">
      <c r="A220" s="29"/>
      <c r="B220" s="29"/>
      <c r="C220" s="29"/>
    </row>
    <row r="221" spans="1:3" x14ac:dyDescent="0.3">
      <c r="A221" s="29"/>
      <c r="B221" s="29"/>
      <c r="C221" s="29"/>
    </row>
    <row r="222" spans="1:3" x14ac:dyDescent="0.3">
      <c r="A222" s="29"/>
      <c r="B222" s="29"/>
      <c r="C222" s="29"/>
    </row>
    <row r="223" spans="1:3" x14ac:dyDescent="0.3">
      <c r="A223" s="29"/>
      <c r="B223" s="29"/>
      <c r="C223" s="29"/>
    </row>
    <row r="224" spans="1:3" x14ac:dyDescent="0.3">
      <c r="A224" s="29"/>
      <c r="B224" s="29"/>
      <c r="C224" s="29"/>
    </row>
    <row r="225" spans="1:3" x14ac:dyDescent="0.3">
      <c r="A225" s="29"/>
      <c r="B225" s="29"/>
      <c r="C225" s="29"/>
    </row>
    <row r="226" spans="1:3" x14ac:dyDescent="0.3">
      <c r="A226" s="29"/>
      <c r="B226" s="29"/>
      <c r="C226" s="29"/>
    </row>
    <row r="227" spans="1:3" x14ac:dyDescent="0.3">
      <c r="A227" s="29"/>
      <c r="B227" s="29"/>
      <c r="C227" s="29"/>
    </row>
    <row r="228" spans="1:3" x14ac:dyDescent="0.3">
      <c r="A228" s="29"/>
      <c r="B228" s="29"/>
      <c r="C228" s="29"/>
    </row>
    <row r="229" spans="1:3" x14ac:dyDescent="0.3">
      <c r="A229" s="29"/>
      <c r="B229" s="29"/>
      <c r="C229" s="29"/>
    </row>
    <row r="230" spans="1:3" x14ac:dyDescent="0.3">
      <c r="A230" s="29"/>
      <c r="B230" s="29"/>
      <c r="C230" s="29"/>
    </row>
    <row r="231" spans="1:3" x14ac:dyDescent="0.3">
      <c r="A231" s="29"/>
      <c r="B231" s="29"/>
      <c r="C231" s="29"/>
    </row>
    <row r="232" spans="1:3" x14ac:dyDescent="0.3">
      <c r="A232" s="29"/>
      <c r="B232" s="29"/>
      <c r="C232" s="29"/>
    </row>
    <row r="233" spans="1:3" x14ac:dyDescent="0.3">
      <c r="A233" s="29"/>
      <c r="B233" s="29"/>
      <c r="C233" s="29"/>
    </row>
    <row r="234" spans="1:3" x14ac:dyDescent="0.3">
      <c r="A234" s="29"/>
      <c r="B234" s="29"/>
      <c r="C234" s="29"/>
    </row>
    <row r="235" spans="1:3" x14ac:dyDescent="0.3">
      <c r="A235" s="29"/>
      <c r="B235" s="29"/>
      <c r="C235" s="29"/>
    </row>
    <row r="236" spans="1:3" x14ac:dyDescent="0.3">
      <c r="A236" s="29"/>
      <c r="B236" s="29"/>
      <c r="C236" s="29"/>
    </row>
    <row r="237" spans="1:3" x14ac:dyDescent="0.3">
      <c r="A237" s="29"/>
      <c r="B237" s="29"/>
      <c r="C237" s="29"/>
    </row>
    <row r="238" spans="1:3" x14ac:dyDescent="0.3">
      <c r="A238" s="29"/>
      <c r="B238" s="29"/>
      <c r="C238" s="29"/>
    </row>
    <row r="239" spans="1:3" x14ac:dyDescent="0.3">
      <c r="A239" s="29"/>
      <c r="B239" s="29"/>
      <c r="C239" s="29"/>
    </row>
    <row r="240" spans="1:3" x14ac:dyDescent="0.3">
      <c r="A240" s="29"/>
      <c r="B240" s="29"/>
      <c r="C240" s="29"/>
    </row>
    <row r="241" spans="1:3" x14ac:dyDescent="0.3">
      <c r="A241" s="29"/>
      <c r="B241" s="29"/>
      <c r="C241" s="29"/>
    </row>
    <row r="242" spans="1:3" x14ac:dyDescent="0.3">
      <c r="A242" s="29"/>
      <c r="B242" s="29"/>
      <c r="C242" s="29"/>
    </row>
    <row r="243" spans="1:3" x14ac:dyDescent="0.3">
      <c r="A243" s="29"/>
      <c r="B243" s="29"/>
      <c r="C243" s="29"/>
    </row>
    <row r="244" spans="1:3" x14ac:dyDescent="0.3">
      <c r="A244" s="29"/>
      <c r="B244" s="29"/>
      <c r="C244" s="29"/>
    </row>
    <row r="245" spans="1:3" x14ac:dyDescent="0.3">
      <c r="A245" s="29"/>
      <c r="B245" s="29"/>
      <c r="C245" s="29"/>
    </row>
    <row r="246" spans="1:3" x14ac:dyDescent="0.3">
      <c r="A246" s="29"/>
      <c r="B246" s="29"/>
      <c r="C246" s="29"/>
    </row>
    <row r="247" spans="1:3" x14ac:dyDescent="0.3">
      <c r="A247" s="29"/>
      <c r="B247" s="29"/>
      <c r="C247" s="29"/>
    </row>
    <row r="248" spans="1:3" x14ac:dyDescent="0.3">
      <c r="A248" s="29"/>
      <c r="B248" s="29"/>
      <c r="C248" s="29"/>
    </row>
    <row r="249" spans="1:3" x14ac:dyDescent="0.3">
      <c r="A249" s="29"/>
      <c r="B249" s="29"/>
      <c r="C249" s="29"/>
    </row>
    <row r="250" spans="1:3" x14ac:dyDescent="0.3">
      <c r="A250" s="29"/>
      <c r="B250" s="29"/>
      <c r="C250" s="29"/>
    </row>
    <row r="251" spans="1:3" x14ac:dyDescent="0.3">
      <c r="A251" s="29"/>
      <c r="B251" s="29"/>
      <c r="C251" s="29"/>
    </row>
    <row r="252" spans="1:3" x14ac:dyDescent="0.3">
      <c r="A252" s="29"/>
      <c r="B252" s="29"/>
      <c r="C252" s="29"/>
    </row>
    <row r="253" spans="1:3" x14ac:dyDescent="0.3">
      <c r="A253" s="29"/>
      <c r="B253" s="29"/>
      <c r="C253" s="29"/>
    </row>
    <row r="254" spans="1:3" x14ac:dyDescent="0.3">
      <c r="A254" s="29"/>
      <c r="B254" s="29"/>
      <c r="C254" s="29"/>
    </row>
    <row r="255" spans="1:3" x14ac:dyDescent="0.3">
      <c r="A255" s="29"/>
      <c r="B255" s="29"/>
      <c r="C255" s="29"/>
    </row>
    <row r="256" spans="1:3" x14ac:dyDescent="0.3">
      <c r="A256" s="29"/>
      <c r="B256" s="29"/>
      <c r="C256" s="29"/>
    </row>
    <row r="257" spans="1:3" x14ac:dyDescent="0.3">
      <c r="A257" s="29"/>
      <c r="B257" s="29"/>
      <c r="C257" s="29"/>
    </row>
    <row r="258" spans="1:3" x14ac:dyDescent="0.3">
      <c r="A258" s="29"/>
      <c r="B258" s="29"/>
      <c r="C258" s="29"/>
    </row>
    <row r="259" spans="1:3" x14ac:dyDescent="0.3">
      <c r="A259" s="29"/>
      <c r="B259" s="29"/>
      <c r="C259" s="29"/>
    </row>
    <row r="260" spans="1:3" x14ac:dyDescent="0.3">
      <c r="A260" s="29"/>
      <c r="B260" s="29"/>
      <c r="C260" s="29"/>
    </row>
    <row r="261" spans="1:3" x14ac:dyDescent="0.3">
      <c r="A261" s="29"/>
      <c r="B261" s="29"/>
      <c r="C261" s="29"/>
    </row>
    <row r="262" spans="1:3" x14ac:dyDescent="0.3">
      <c r="A262" s="29"/>
      <c r="B262" s="29"/>
      <c r="C262" s="29"/>
    </row>
    <row r="263" spans="1:3" x14ac:dyDescent="0.3">
      <c r="A263" s="29"/>
      <c r="B263" s="29"/>
      <c r="C263" s="29"/>
    </row>
    <row r="264" spans="1:3" x14ac:dyDescent="0.3">
      <c r="A264" s="29"/>
      <c r="B264" s="29"/>
      <c r="C264" s="29"/>
    </row>
    <row r="265" spans="1:3" x14ac:dyDescent="0.3">
      <c r="A265" s="29"/>
      <c r="B265" s="29"/>
      <c r="C265" s="29"/>
    </row>
    <row r="266" spans="1:3" x14ac:dyDescent="0.3">
      <c r="A266" s="29"/>
      <c r="B266" s="29"/>
      <c r="C266" s="29"/>
    </row>
    <row r="267" spans="1:3" x14ac:dyDescent="0.3">
      <c r="A267" s="29"/>
      <c r="B267" s="29"/>
      <c r="C267" s="29"/>
    </row>
    <row r="268" spans="1:3" x14ac:dyDescent="0.3">
      <c r="A268" s="29"/>
      <c r="B268" s="29"/>
      <c r="C268" s="29"/>
    </row>
    <row r="269" spans="1:3" x14ac:dyDescent="0.3">
      <c r="A269" s="29"/>
      <c r="B269" s="29"/>
      <c r="C269" s="29"/>
    </row>
    <row r="270" spans="1:3" x14ac:dyDescent="0.3">
      <c r="A270" s="29"/>
      <c r="B270" s="29"/>
      <c r="C270" s="29"/>
    </row>
    <row r="271" spans="1:3" x14ac:dyDescent="0.3">
      <c r="A271" s="29"/>
      <c r="B271" s="29"/>
      <c r="C271" s="29"/>
    </row>
    <row r="272" spans="1:3" x14ac:dyDescent="0.3">
      <c r="A272" s="29"/>
      <c r="B272" s="29"/>
      <c r="C272" s="29"/>
    </row>
    <row r="273" spans="1:3" x14ac:dyDescent="0.3">
      <c r="A273" s="29"/>
      <c r="B273" s="29"/>
      <c r="C273" s="29"/>
    </row>
    <row r="274" spans="1:3" x14ac:dyDescent="0.3">
      <c r="A274" s="29"/>
      <c r="B274" s="29"/>
      <c r="C274" s="29"/>
    </row>
    <row r="275" spans="1:3" x14ac:dyDescent="0.3">
      <c r="A275" s="29"/>
      <c r="B275" s="29"/>
      <c r="C275" s="29"/>
    </row>
    <row r="276" spans="1:3" x14ac:dyDescent="0.3">
      <c r="A276" s="29"/>
      <c r="B276" s="29"/>
      <c r="C276" s="29"/>
    </row>
    <row r="277" spans="1:3" x14ac:dyDescent="0.3">
      <c r="A277" s="29"/>
      <c r="B277" s="29"/>
      <c r="C277" s="29"/>
    </row>
    <row r="278" spans="1:3" x14ac:dyDescent="0.3">
      <c r="A278" s="29"/>
      <c r="B278" s="29"/>
      <c r="C278" s="29"/>
    </row>
    <row r="279" spans="1:3" x14ac:dyDescent="0.3">
      <c r="A279" s="29"/>
      <c r="B279" s="29"/>
      <c r="C279" s="29"/>
    </row>
    <row r="280" spans="1:3" x14ac:dyDescent="0.3">
      <c r="A280" s="29"/>
      <c r="B280" s="29"/>
      <c r="C280" s="29"/>
    </row>
    <row r="281" spans="1:3" x14ac:dyDescent="0.3">
      <c r="A281" s="29"/>
      <c r="B281" s="29"/>
      <c r="C281" s="29"/>
    </row>
    <row r="282" spans="1:3" x14ac:dyDescent="0.3">
      <c r="A282" s="29"/>
      <c r="B282" s="29"/>
      <c r="C282" s="29"/>
    </row>
    <row r="283" spans="1:3" x14ac:dyDescent="0.3">
      <c r="A283" s="29"/>
      <c r="B283" s="29"/>
      <c r="C283" s="29"/>
    </row>
    <row r="284" spans="1:3" x14ac:dyDescent="0.3">
      <c r="A284" s="29"/>
      <c r="B284" s="29"/>
      <c r="C284" s="29"/>
    </row>
    <row r="285" spans="1:3" x14ac:dyDescent="0.3">
      <c r="A285" s="29"/>
      <c r="B285" s="29"/>
      <c r="C285" s="29"/>
    </row>
    <row r="286" spans="1:3" x14ac:dyDescent="0.3">
      <c r="A286" s="29"/>
      <c r="B286" s="29"/>
      <c r="C286" s="29"/>
    </row>
    <row r="287" spans="1:3" x14ac:dyDescent="0.3">
      <c r="A287" s="29"/>
      <c r="B287" s="29"/>
      <c r="C287" s="29"/>
    </row>
    <row r="288" spans="1:3" x14ac:dyDescent="0.3">
      <c r="A288" s="29"/>
      <c r="B288" s="29"/>
      <c r="C288" s="29"/>
    </row>
    <row r="289" spans="1:3" x14ac:dyDescent="0.3">
      <c r="A289" s="29"/>
      <c r="B289" s="29"/>
      <c r="C289" s="29"/>
    </row>
    <row r="290" spans="1:3" x14ac:dyDescent="0.3">
      <c r="A290" s="29"/>
      <c r="B290" s="29"/>
      <c r="C290" s="29"/>
    </row>
    <row r="291" spans="1:3" x14ac:dyDescent="0.3">
      <c r="A291" s="29"/>
      <c r="B291" s="29"/>
      <c r="C291" s="29"/>
    </row>
    <row r="292" spans="1:3" x14ac:dyDescent="0.3">
      <c r="A292" s="29"/>
      <c r="B292" s="29"/>
      <c r="C292" s="29"/>
    </row>
    <row r="293" spans="1:3" x14ac:dyDescent="0.3">
      <c r="A293" s="29"/>
      <c r="B293" s="29"/>
      <c r="C293" s="29"/>
    </row>
    <row r="294" spans="1:3" x14ac:dyDescent="0.3">
      <c r="A294" s="29"/>
      <c r="B294" s="29"/>
      <c r="C294" s="29"/>
    </row>
    <row r="295" spans="1:3" x14ac:dyDescent="0.3">
      <c r="A295" s="29"/>
      <c r="B295" s="29"/>
      <c r="C295" s="29"/>
    </row>
    <row r="296" spans="1:3" x14ac:dyDescent="0.3">
      <c r="A296" s="29"/>
      <c r="B296" s="29"/>
      <c r="C296" s="29"/>
    </row>
    <row r="297" spans="1:3" x14ac:dyDescent="0.3">
      <c r="A297" s="29"/>
      <c r="B297" s="29"/>
      <c r="C297" s="29"/>
    </row>
    <row r="298" spans="1:3" x14ac:dyDescent="0.3">
      <c r="A298" s="29"/>
      <c r="B298" s="29"/>
      <c r="C298" s="29"/>
    </row>
    <row r="299" spans="1:3" x14ac:dyDescent="0.3">
      <c r="A299" s="29"/>
      <c r="B299" s="29"/>
      <c r="C299" s="29"/>
    </row>
    <row r="300" spans="1:3" x14ac:dyDescent="0.3">
      <c r="A300" s="29"/>
      <c r="B300" s="29"/>
      <c r="C300" s="29"/>
    </row>
    <row r="301" spans="1:3" x14ac:dyDescent="0.3">
      <c r="A301" s="29"/>
      <c r="B301" s="29"/>
      <c r="C301" s="29"/>
    </row>
    <row r="302" spans="1:3" x14ac:dyDescent="0.3">
      <c r="A302" s="29"/>
      <c r="B302" s="29"/>
      <c r="C302" s="29"/>
    </row>
    <row r="303" spans="1:3" x14ac:dyDescent="0.3">
      <c r="A303" s="29"/>
      <c r="B303" s="29"/>
      <c r="C303" s="29"/>
    </row>
    <row r="304" spans="1:3" x14ac:dyDescent="0.3">
      <c r="A304" s="29"/>
      <c r="B304" s="29"/>
      <c r="C304" s="29"/>
    </row>
    <row r="305" spans="1:3" x14ac:dyDescent="0.3">
      <c r="A305" s="29"/>
      <c r="B305" s="29"/>
      <c r="C305" s="29"/>
    </row>
    <row r="306" spans="1:3" x14ac:dyDescent="0.3">
      <c r="A306" s="29"/>
      <c r="B306" s="29"/>
      <c r="C306" s="29"/>
    </row>
    <row r="307" spans="1:3" x14ac:dyDescent="0.3">
      <c r="A307" s="29"/>
      <c r="B307" s="29"/>
      <c r="C307" s="29"/>
    </row>
    <row r="308" spans="1:3" x14ac:dyDescent="0.3">
      <c r="A308" s="29"/>
      <c r="B308" s="29"/>
      <c r="C308" s="29"/>
    </row>
    <row r="309" spans="1:3" x14ac:dyDescent="0.3">
      <c r="A309" s="29"/>
      <c r="B309" s="29"/>
      <c r="C309" s="29"/>
    </row>
    <row r="310" spans="1:3" x14ac:dyDescent="0.3">
      <c r="A310" s="29"/>
      <c r="B310" s="29"/>
      <c r="C310" s="29"/>
    </row>
    <row r="311" spans="1:3" x14ac:dyDescent="0.3">
      <c r="A311" s="29"/>
      <c r="B311" s="29"/>
      <c r="C311" s="29"/>
    </row>
    <row r="312" spans="1:3" x14ac:dyDescent="0.3">
      <c r="A312" s="29"/>
      <c r="B312" s="29"/>
      <c r="C312" s="29"/>
    </row>
    <row r="313" spans="1:3" x14ac:dyDescent="0.3">
      <c r="A313" s="29"/>
      <c r="B313" s="29"/>
      <c r="C313" s="29"/>
    </row>
    <row r="314" spans="1:3" x14ac:dyDescent="0.3">
      <c r="A314" s="29"/>
      <c r="B314" s="29"/>
      <c r="C314" s="29"/>
    </row>
    <row r="315" spans="1:3" x14ac:dyDescent="0.3">
      <c r="A315" s="29"/>
      <c r="B315" s="29"/>
      <c r="C315" s="29"/>
    </row>
    <row r="316" spans="1:3" x14ac:dyDescent="0.3">
      <c r="A316" s="29"/>
      <c r="B316" s="29"/>
      <c r="C316" s="29"/>
    </row>
    <row r="317" spans="1:3" x14ac:dyDescent="0.3">
      <c r="A317" s="29"/>
      <c r="B317" s="29"/>
      <c r="C317" s="29"/>
    </row>
    <row r="318" spans="1:3" x14ac:dyDescent="0.3">
      <c r="A318" s="29"/>
      <c r="B318" s="29"/>
      <c r="C318" s="29"/>
    </row>
    <row r="319" spans="1:3" x14ac:dyDescent="0.3">
      <c r="A319" s="29"/>
      <c r="B319" s="29"/>
      <c r="C319" s="29"/>
    </row>
    <row r="320" spans="1:3" x14ac:dyDescent="0.3">
      <c r="A320" s="29"/>
      <c r="B320" s="29"/>
      <c r="C320" s="29"/>
    </row>
    <row r="321" spans="1:3" x14ac:dyDescent="0.3">
      <c r="A321" s="29"/>
      <c r="B321" s="29"/>
      <c r="C321" s="29"/>
    </row>
    <row r="322" spans="1:3" x14ac:dyDescent="0.3">
      <c r="A322" s="29"/>
      <c r="B322" s="29"/>
      <c r="C322" s="29"/>
    </row>
    <row r="323" spans="1:3" x14ac:dyDescent="0.3">
      <c r="A323" s="29"/>
      <c r="B323" s="29"/>
      <c r="C323" s="29"/>
    </row>
    <row r="324" spans="1:3" x14ac:dyDescent="0.3">
      <c r="A324" s="29"/>
      <c r="B324" s="29"/>
      <c r="C324" s="29"/>
    </row>
    <row r="325" spans="1:3" x14ac:dyDescent="0.3">
      <c r="A325" s="29"/>
      <c r="B325" s="29"/>
      <c r="C325" s="29"/>
    </row>
    <row r="326" spans="1:3" x14ac:dyDescent="0.3">
      <c r="A326" s="29"/>
      <c r="B326" s="29"/>
      <c r="C326" s="29"/>
    </row>
    <row r="327" spans="1:3" x14ac:dyDescent="0.3">
      <c r="A327" s="29"/>
      <c r="B327" s="29"/>
      <c r="C327" s="29"/>
    </row>
    <row r="328" spans="1:3" x14ac:dyDescent="0.3">
      <c r="A328" s="29"/>
      <c r="B328" s="29"/>
      <c r="C328" s="29"/>
    </row>
    <row r="329" spans="1:3" x14ac:dyDescent="0.3">
      <c r="A329" s="29"/>
      <c r="B329" s="29"/>
      <c r="C329" s="29"/>
    </row>
    <row r="330" spans="1:3" x14ac:dyDescent="0.3">
      <c r="A330" s="29"/>
      <c r="B330" s="29"/>
      <c r="C330" s="29"/>
    </row>
    <row r="331" spans="1:3" x14ac:dyDescent="0.3">
      <c r="A331" s="29"/>
      <c r="B331" s="29"/>
      <c r="C331" s="29"/>
    </row>
    <row r="332" spans="1:3" x14ac:dyDescent="0.3">
      <c r="A332" s="29"/>
      <c r="B332" s="29"/>
      <c r="C332" s="29"/>
    </row>
    <row r="333" spans="1:3" x14ac:dyDescent="0.3">
      <c r="A333" s="29"/>
      <c r="B333" s="29"/>
      <c r="C333" s="29"/>
    </row>
    <row r="334" spans="1:3" x14ac:dyDescent="0.3">
      <c r="A334" s="29"/>
      <c r="B334" s="29"/>
      <c r="C334" s="29"/>
    </row>
    <row r="335" spans="1:3" x14ac:dyDescent="0.3">
      <c r="A335" s="29"/>
      <c r="B335" s="29"/>
      <c r="C335" s="29"/>
    </row>
    <row r="336" spans="1:3" x14ac:dyDescent="0.3">
      <c r="A336" s="29"/>
      <c r="B336" s="29"/>
      <c r="C336" s="29"/>
    </row>
    <row r="337" spans="1:3" x14ac:dyDescent="0.3">
      <c r="A337" s="29"/>
      <c r="B337" s="29"/>
      <c r="C337" s="29"/>
    </row>
    <row r="338" spans="1:3" x14ac:dyDescent="0.3">
      <c r="A338" s="29"/>
      <c r="B338" s="29"/>
      <c r="C338" s="29"/>
    </row>
    <row r="339" spans="1:3" x14ac:dyDescent="0.3">
      <c r="A339" s="29"/>
      <c r="B339" s="29"/>
      <c r="C339" s="29"/>
    </row>
    <row r="340" spans="1:3" x14ac:dyDescent="0.3">
      <c r="A340" s="29"/>
      <c r="B340" s="29"/>
      <c r="C340" s="29"/>
    </row>
    <row r="341" spans="1:3" x14ac:dyDescent="0.3">
      <c r="A341" s="29"/>
      <c r="B341" s="29"/>
      <c r="C341" s="29"/>
    </row>
    <row r="342" spans="1:3" x14ac:dyDescent="0.3">
      <c r="A342" s="29"/>
      <c r="B342" s="29"/>
      <c r="C342" s="29"/>
    </row>
    <row r="343" spans="1:3" x14ac:dyDescent="0.3">
      <c r="A343" s="29"/>
      <c r="B343" s="29"/>
      <c r="C343" s="29"/>
    </row>
    <row r="344" spans="1:3" x14ac:dyDescent="0.3">
      <c r="A344" s="29"/>
      <c r="B344" s="29"/>
      <c r="C344" s="29"/>
    </row>
    <row r="345" spans="1:3" x14ac:dyDescent="0.3">
      <c r="A345" s="29"/>
      <c r="B345" s="29"/>
      <c r="C345" s="29"/>
    </row>
    <row r="346" spans="1:3" x14ac:dyDescent="0.3">
      <c r="A346" s="29"/>
      <c r="B346" s="29"/>
      <c r="C346" s="29"/>
    </row>
    <row r="347" spans="1:3" x14ac:dyDescent="0.3">
      <c r="A347" s="29"/>
      <c r="B347" s="29"/>
      <c r="C347" s="29"/>
    </row>
    <row r="348" spans="1:3" x14ac:dyDescent="0.3">
      <c r="A348" s="29"/>
      <c r="B348" s="29"/>
      <c r="C348" s="29"/>
    </row>
    <row r="349" spans="1:3" x14ac:dyDescent="0.3">
      <c r="A349" s="29"/>
      <c r="B349" s="29"/>
      <c r="C349" s="29"/>
    </row>
    <row r="350" spans="1:3" x14ac:dyDescent="0.3">
      <c r="A350" s="29"/>
      <c r="B350" s="29"/>
      <c r="C350" s="29"/>
    </row>
    <row r="351" spans="1:3" x14ac:dyDescent="0.3">
      <c r="A351" s="29"/>
      <c r="B351" s="29"/>
      <c r="C351" s="29"/>
    </row>
    <row r="352" spans="1:3" x14ac:dyDescent="0.3">
      <c r="A352" s="29"/>
      <c r="B352" s="29"/>
      <c r="C352" s="29"/>
    </row>
    <row r="353" spans="1:3" x14ac:dyDescent="0.3">
      <c r="A353" s="29"/>
      <c r="B353" s="29"/>
      <c r="C353" s="29"/>
    </row>
    <row r="354" spans="1:3" x14ac:dyDescent="0.3">
      <c r="A354" s="29"/>
      <c r="B354" s="29"/>
      <c r="C354" s="29"/>
    </row>
    <row r="355" spans="1:3" x14ac:dyDescent="0.3">
      <c r="A355" s="29"/>
      <c r="B355" s="29"/>
      <c r="C355" s="29"/>
    </row>
    <row r="356" spans="1:3" x14ac:dyDescent="0.3">
      <c r="A356" s="29"/>
      <c r="B356" s="29"/>
      <c r="C356" s="29"/>
    </row>
    <row r="357" spans="1:3" x14ac:dyDescent="0.3">
      <c r="A357" s="29"/>
      <c r="B357" s="29"/>
      <c r="C357" s="29"/>
    </row>
    <row r="358" spans="1:3" x14ac:dyDescent="0.3">
      <c r="A358" s="29"/>
      <c r="B358" s="29"/>
      <c r="C358" s="29"/>
    </row>
    <row r="359" spans="1:3" x14ac:dyDescent="0.3">
      <c r="A359" s="29"/>
      <c r="B359" s="29"/>
      <c r="C359" s="29"/>
    </row>
    <row r="360" spans="1:3" x14ac:dyDescent="0.3">
      <c r="A360" s="29"/>
      <c r="B360" s="29"/>
      <c r="C360" s="29"/>
    </row>
    <row r="361" spans="1:3" x14ac:dyDescent="0.3">
      <c r="A361" s="29"/>
      <c r="B361" s="29"/>
      <c r="C361" s="29"/>
    </row>
    <row r="362" spans="1:3" x14ac:dyDescent="0.3">
      <c r="A362" s="29"/>
      <c r="B362" s="29"/>
      <c r="C362" s="29"/>
    </row>
    <row r="363" spans="1:3" x14ac:dyDescent="0.3">
      <c r="A363" s="29"/>
      <c r="B363" s="29"/>
      <c r="C363" s="29"/>
    </row>
    <row r="364" spans="1:3" x14ac:dyDescent="0.3">
      <c r="A364" s="29"/>
      <c r="B364" s="29"/>
      <c r="C364" s="29"/>
    </row>
    <row r="365" spans="1:3" x14ac:dyDescent="0.3">
      <c r="A365" s="29"/>
      <c r="B365" s="29"/>
      <c r="C365" s="29"/>
    </row>
    <row r="366" spans="1:3" x14ac:dyDescent="0.3">
      <c r="A366" s="29"/>
      <c r="B366" s="29"/>
      <c r="C366" s="29"/>
    </row>
    <row r="367" spans="1:3" x14ac:dyDescent="0.3">
      <c r="A367" s="29"/>
      <c r="B367" s="29"/>
      <c r="C367" s="29"/>
    </row>
    <row r="368" spans="1:3" x14ac:dyDescent="0.3">
      <c r="A368" s="29"/>
      <c r="B368" s="29"/>
      <c r="C368" s="29"/>
    </row>
    <row r="369" spans="1:3" x14ac:dyDescent="0.3">
      <c r="A369" s="29"/>
      <c r="B369" s="29"/>
      <c r="C369" s="29"/>
    </row>
    <row r="370" spans="1:3" x14ac:dyDescent="0.3">
      <c r="A370" s="29"/>
      <c r="B370" s="29"/>
      <c r="C370" s="29"/>
    </row>
    <row r="371" spans="1:3" x14ac:dyDescent="0.3">
      <c r="A371" s="29"/>
      <c r="B371" s="29"/>
      <c r="C371" s="29"/>
    </row>
    <row r="372" spans="1:3" x14ac:dyDescent="0.3">
      <c r="A372" s="29"/>
      <c r="B372" s="29"/>
      <c r="C372" s="29"/>
    </row>
    <row r="373" spans="1:3" x14ac:dyDescent="0.3">
      <c r="A373" s="29"/>
      <c r="B373" s="29"/>
      <c r="C373" s="29"/>
    </row>
    <row r="374" spans="1:3" x14ac:dyDescent="0.3">
      <c r="A374" s="29"/>
      <c r="B374" s="29"/>
      <c r="C374" s="29"/>
    </row>
    <row r="375" spans="1:3" x14ac:dyDescent="0.3">
      <c r="A375" s="29"/>
      <c r="B375" s="29"/>
      <c r="C375" s="29"/>
    </row>
    <row r="376" spans="1:3" x14ac:dyDescent="0.3">
      <c r="A376" s="29"/>
      <c r="B376" s="29"/>
      <c r="C376" s="29"/>
    </row>
    <row r="377" spans="1:3" x14ac:dyDescent="0.3">
      <c r="A377" s="29"/>
      <c r="B377" s="29"/>
      <c r="C377" s="29"/>
    </row>
    <row r="378" spans="1:3" x14ac:dyDescent="0.3">
      <c r="A378" s="29"/>
      <c r="B378" s="29"/>
      <c r="C378" s="29"/>
    </row>
    <row r="379" spans="1:3" x14ac:dyDescent="0.3">
      <c r="A379" s="29"/>
      <c r="B379" s="29"/>
      <c r="C379" s="29"/>
    </row>
    <row r="380" spans="1:3" x14ac:dyDescent="0.3">
      <c r="A380" s="29"/>
      <c r="B380" s="29"/>
      <c r="C380" s="29"/>
    </row>
    <row r="381" spans="1:3" x14ac:dyDescent="0.3">
      <c r="A381" s="29"/>
      <c r="B381" s="29"/>
      <c r="C381" s="29"/>
    </row>
    <row r="382" spans="1:3" x14ac:dyDescent="0.3">
      <c r="A382" s="29"/>
      <c r="B382" s="29"/>
      <c r="C382" s="29"/>
    </row>
    <row r="383" spans="1:3" x14ac:dyDescent="0.3">
      <c r="A383" s="29"/>
      <c r="B383" s="29"/>
      <c r="C383" s="29"/>
    </row>
    <row r="384" spans="1:3" x14ac:dyDescent="0.3">
      <c r="A384" s="29"/>
      <c r="B384" s="29"/>
      <c r="C384" s="29"/>
    </row>
    <row r="385" spans="1:3" x14ac:dyDescent="0.3">
      <c r="A385" s="29"/>
      <c r="B385" s="29"/>
      <c r="C385" s="29"/>
    </row>
    <row r="386" spans="1:3" x14ac:dyDescent="0.3">
      <c r="A386" s="29"/>
      <c r="B386" s="29"/>
      <c r="C386" s="29"/>
    </row>
    <row r="387" spans="1:3" x14ac:dyDescent="0.3">
      <c r="A387" s="29"/>
      <c r="B387" s="29"/>
      <c r="C387" s="29"/>
    </row>
    <row r="388" spans="1:3" x14ac:dyDescent="0.3">
      <c r="A388" s="29"/>
      <c r="B388" s="29"/>
      <c r="C388" s="29"/>
    </row>
    <row r="389" spans="1:3" x14ac:dyDescent="0.3">
      <c r="A389" s="29"/>
      <c r="B389" s="29"/>
      <c r="C389" s="29"/>
    </row>
    <row r="390" spans="1:3" x14ac:dyDescent="0.3">
      <c r="A390" s="29"/>
      <c r="B390" s="29"/>
      <c r="C390" s="29"/>
    </row>
    <row r="391" spans="1:3" x14ac:dyDescent="0.3">
      <c r="A391" s="29"/>
      <c r="B391" s="29"/>
      <c r="C391" s="29"/>
    </row>
    <row r="392" spans="1:3" x14ac:dyDescent="0.3">
      <c r="A392" s="29"/>
      <c r="B392" s="29"/>
      <c r="C392" s="29"/>
    </row>
    <row r="393" spans="1:3" x14ac:dyDescent="0.3">
      <c r="A393" s="29"/>
      <c r="B393" s="29"/>
      <c r="C393" s="29"/>
    </row>
    <row r="394" spans="1:3" x14ac:dyDescent="0.3">
      <c r="A394" s="29"/>
      <c r="B394" s="29"/>
      <c r="C394" s="29"/>
    </row>
    <row r="395" spans="1:3" x14ac:dyDescent="0.3">
      <c r="A395" s="29"/>
      <c r="B395" s="29"/>
      <c r="C395" s="29"/>
    </row>
    <row r="396" spans="1:3" x14ac:dyDescent="0.3">
      <c r="A396" s="29"/>
      <c r="B396" s="29"/>
      <c r="C396" s="29"/>
    </row>
    <row r="397" spans="1:3" x14ac:dyDescent="0.3">
      <c r="A397" s="29"/>
      <c r="B397" s="29"/>
      <c r="C397" s="29"/>
    </row>
    <row r="398" spans="1:3" x14ac:dyDescent="0.3">
      <c r="A398" s="29"/>
      <c r="B398" s="29"/>
      <c r="C398" s="29"/>
    </row>
    <row r="399" spans="1:3" x14ac:dyDescent="0.3">
      <c r="A399" s="29"/>
      <c r="B399" s="29"/>
      <c r="C399" s="29"/>
    </row>
    <row r="400" spans="1:3" x14ac:dyDescent="0.3">
      <c r="A400" s="29"/>
      <c r="B400" s="29"/>
      <c r="C400" s="29"/>
    </row>
    <row r="401" spans="1:3" x14ac:dyDescent="0.3">
      <c r="A401" s="29"/>
      <c r="B401" s="29"/>
      <c r="C401" s="29"/>
    </row>
    <row r="402" spans="1:3" x14ac:dyDescent="0.3">
      <c r="A402" s="29"/>
      <c r="B402" s="29"/>
      <c r="C402" s="29"/>
    </row>
    <row r="403" spans="1:3" x14ac:dyDescent="0.3">
      <c r="A403" s="29"/>
      <c r="B403" s="29"/>
      <c r="C403" s="29"/>
    </row>
    <row r="404" spans="1:3" x14ac:dyDescent="0.3">
      <c r="A404" s="29"/>
      <c r="B404" s="29"/>
      <c r="C404" s="29"/>
    </row>
    <row r="405" spans="1:3" x14ac:dyDescent="0.3">
      <c r="A405" s="29"/>
      <c r="B405" s="29"/>
      <c r="C405" s="29"/>
    </row>
    <row r="406" spans="1:3" x14ac:dyDescent="0.3">
      <c r="A406" s="29"/>
      <c r="B406" s="29"/>
      <c r="C406" s="29"/>
    </row>
    <row r="407" spans="1:3" x14ac:dyDescent="0.3">
      <c r="A407" s="29"/>
      <c r="B407" s="29"/>
      <c r="C407" s="29"/>
    </row>
    <row r="408" spans="1:3" x14ac:dyDescent="0.3">
      <c r="A408" s="29"/>
      <c r="B408" s="29"/>
      <c r="C408" s="29"/>
    </row>
    <row r="409" spans="1:3" x14ac:dyDescent="0.3">
      <c r="A409" s="29"/>
      <c r="B409" s="29"/>
      <c r="C409" s="29"/>
    </row>
    <row r="410" spans="1:3" x14ac:dyDescent="0.3">
      <c r="A410" s="29"/>
      <c r="B410" s="29"/>
      <c r="C410" s="29"/>
    </row>
    <row r="411" spans="1:3" x14ac:dyDescent="0.3">
      <c r="A411" s="29"/>
      <c r="B411" s="29"/>
      <c r="C411" s="29"/>
    </row>
    <row r="412" spans="1:3" x14ac:dyDescent="0.3">
      <c r="A412" s="29"/>
      <c r="B412" s="29"/>
      <c r="C412" s="29"/>
    </row>
    <row r="413" spans="1:3" x14ac:dyDescent="0.3">
      <c r="A413" s="29"/>
      <c r="B413" s="29"/>
      <c r="C413" s="29"/>
    </row>
    <row r="414" spans="1:3" x14ac:dyDescent="0.3">
      <c r="A414" s="29"/>
      <c r="B414" s="29"/>
      <c r="C414" s="29"/>
    </row>
    <row r="415" spans="1:3" x14ac:dyDescent="0.3">
      <c r="A415" s="29"/>
      <c r="B415" s="29"/>
      <c r="C415" s="29"/>
    </row>
    <row r="416" spans="1:3" x14ac:dyDescent="0.3">
      <c r="A416" s="29"/>
      <c r="B416" s="29"/>
      <c r="C416" s="29"/>
    </row>
    <row r="417" spans="1:3" x14ac:dyDescent="0.3">
      <c r="A417" s="29"/>
      <c r="B417" s="29"/>
      <c r="C417" s="29"/>
    </row>
    <row r="418" spans="1:3" x14ac:dyDescent="0.3">
      <c r="A418" s="29"/>
      <c r="B418" s="29"/>
      <c r="C418" s="29"/>
    </row>
    <row r="419" spans="1:3" x14ac:dyDescent="0.3">
      <c r="A419" s="29"/>
      <c r="B419" s="29"/>
      <c r="C419" s="29"/>
    </row>
    <row r="420" spans="1:3" x14ac:dyDescent="0.3">
      <c r="A420" s="29"/>
      <c r="B420" s="29"/>
      <c r="C420" s="29"/>
    </row>
    <row r="421" spans="1:3" x14ac:dyDescent="0.3">
      <c r="A421" s="29"/>
      <c r="B421" s="29"/>
      <c r="C421" s="29"/>
    </row>
    <row r="422" spans="1:3" x14ac:dyDescent="0.3">
      <c r="A422" s="29"/>
      <c r="B422" s="29"/>
      <c r="C422" s="29"/>
    </row>
    <row r="423" spans="1:3" x14ac:dyDescent="0.3">
      <c r="A423" s="29"/>
      <c r="B423" s="29"/>
      <c r="C423" s="29"/>
    </row>
    <row r="424" spans="1:3" x14ac:dyDescent="0.3">
      <c r="A424" s="29"/>
      <c r="B424" s="29"/>
      <c r="C424" s="29"/>
    </row>
    <row r="425" spans="1:3" x14ac:dyDescent="0.3">
      <c r="A425" s="29"/>
      <c r="B425" s="29"/>
      <c r="C425" s="29"/>
    </row>
    <row r="426" spans="1:3" x14ac:dyDescent="0.3">
      <c r="A426" s="29"/>
      <c r="B426" s="29"/>
      <c r="C426" s="29"/>
    </row>
    <row r="427" spans="1:3" x14ac:dyDescent="0.3">
      <c r="A427" s="29"/>
      <c r="B427" s="29"/>
      <c r="C427" s="29"/>
    </row>
    <row r="428" spans="1:3" x14ac:dyDescent="0.3">
      <c r="A428" s="29"/>
      <c r="B428" s="29"/>
      <c r="C428" s="29"/>
    </row>
    <row r="429" spans="1:3" x14ac:dyDescent="0.3">
      <c r="A429" s="29"/>
      <c r="B429" s="29"/>
      <c r="C429" s="29"/>
    </row>
    <row r="430" spans="1:3" x14ac:dyDescent="0.3">
      <c r="A430" s="29"/>
      <c r="B430" s="29"/>
      <c r="C430" s="29"/>
    </row>
    <row r="431" spans="1:3" x14ac:dyDescent="0.3">
      <c r="A431" s="29"/>
      <c r="B431" s="29"/>
      <c r="C431" s="29"/>
    </row>
    <row r="432" spans="1:3" x14ac:dyDescent="0.3">
      <c r="A432" s="29"/>
      <c r="B432" s="29"/>
      <c r="C432" s="29"/>
    </row>
    <row r="433" spans="1:3" x14ac:dyDescent="0.3">
      <c r="A433" s="29"/>
      <c r="B433" s="29"/>
      <c r="C433" s="29"/>
    </row>
    <row r="434" spans="1:3" x14ac:dyDescent="0.3">
      <c r="A434" s="29"/>
      <c r="B434" s="29"/>
      <c r="C434" s="29"/>
    </row>
    <row r="435" spans="1:3" x14ac:dyDescent="0.3">
      <c r="A435" s="29"/>
      <c r="B435" s="29"/>
      <c r="C435" s="29"/>
    </row>
    <row r="436" spans="1:3" x14ac:dyDescent="0.3">
      <c r="A436" s="29"/>
      <c r="B436" s="29"/>
      <c r="C436" s="29"/>
    </row>
    <row r="437" spans="1:3" x14ac:dyDescent="0.3">
      <c r="A437" s="29"/>
      <c r="B437" s="29"/>
      <c r="C437" s="29"/>
    </row>
    <row r="438" spans="1:3" x14ac:dyDescent="0.3">
      <c r="A438" s="29"/>
      <c r="B438" s="29"/>
      <c r="C438" s="29"/>
    </row>
    <row r="439" spans="1:3" x14ac:dyDescent="0.3">
      <c r="A439" s="29"/>
      <c r="B439" s="29"/>
      <c r="C439" s="29"/>
    </row>
    <row r="440" spans="1:3" x14ac:dyDescent="0.3">
      <c r="A440" s="29"/>
      <c r="B440" s="29"/>
      <c r="C440" s="29"/>
    </row>
    <row r="441" spans="1:3" x14ac:dyDescent="0.3">
      <c r="A441" s="29"/>
      <c r="B441" s="29"/>
      <c r="C441" s="29"/>
    </row>
    <row r="442" spans="1:3" x14ac:dyDescent="0.3">
      <c r="A442" s="29"/>
      <c r="B442" s="29"/>
      <c r="C442" s="29"/>
    </row>
    <row r="443" spans="1:3" x14ac:dyDescent="0.3">
      <c r="A443" s="29"/>
      <c r="B443" s="29"/>
      <c r="C443" s="29"/>
    </row>
    <row r="444" spans="1:3" x14ac:dyDescent="0.3">
      <c r="A444" s="29"/>
      <c r="B444" s="29"/>
      <c r="C444" s="29"/>
    </row>
    <row r="445" spans="1:3" x14ac:dyDescent="0.3">
      <c r="A445" s="29"/>
      <c r="B445" s="29"/>
      <c r="C445" s="29"/>
    </row>
    <row r="446" spans="1:3" x14ac:dyDescent="0.3">
      <c r="A446" s="29"/>
      <c r="B446" s="29"/>
      <c r="C446" s="29"/>
    </row>
    <row r="447" spans="1:3" x14ac:dyDescent="0.3">
      <c r="A447" s="29"/>
      <c r="B447" s="29"/>
      <c r="C447" s="29"/>
    </row>
    <row r="448" spans="1:3" x14ac:dyDescent="0.3">
      <c r="A448" s="29"/>
      <c r="B448" s="29"/>
      <c r="C448" s="29"/>
    </row>
    <row r="449" spans="1:3" x14ac:dyDescent="0.3">
      <c r="A449" s="29"/>
      <c r="B449" s="29"/>
      <c r="C449" s="29"/>
    </row>
    <row r="450" spans="1:3" x14ac:dyDescent="0.3">
      <c r="A450" s="29"/>
      <c r="B450" s="29"/>
      <c r="C450" s="29"/>
    </row>
    <row r="451" spans="1:3" x14ac:dyDescent="0.3">
      <c r="A451" s="29"/>
      <c r="B451" s="29"/>
      <c r="C451" s="29"/>
    </row>
    <row r="452" spans="1:3" x14ac:dyDescent="0.3">
      <c r="A452" s="29"/>
      <c r="B452" s="29"/>
      <c r="C452" s="29"/>
    </row>
    <row r="453" spans="1:3" x14ac:dyDescent="0.3">
      <c r="A453" s="29"/>
      <c r="B453" s="29"/>
      <c r="C453" s="29"/>
    </row>
    <row r="454" spans="1:3" x14ac:dyDescent="0.3">
      <c r="A454" s="29"/>
      <c r="B454" s="29"/>
      <c r="C454" s="29"/>
    </row>
    <row r="455" spans="1:3" x14ac:dyDescent="0.3">
      <c r="A455" s="29"/>
      <c r="B455" s="29"/>
      <c r="C455" s="29"/>
    </row>
    <row r="456" spans="1:3" x14ac:dyDescent="0.3">
      <c r="A456" s="29"/>
      <c r="B456" s="29"/>
      <c r="C456" s="29"/>
    </row>
    <row r="457" spans="1:3" x14ac:dyDescent="0.3">
      <c r="A457" s="29"/>
      <c r="B457" s="29"/>
      <c r="C457" s="29"/>
    </row>
    <row r="458" spans="1:3" x14ac:dyDescent="0.3">
      <c r="A458" s="29"/>
      <c r="B458" s="29"/>
      <c r="C458" s="29"/>
    </row>
    <row r="459" spans="1:3" x14ac:dyDescent="0.3">
      <c r="A459" s="29"/>
      <c r="B459" s="29"/>
      <c r="C459" s="29"/>
    </row>
    <row r="460" spans="1:3" x14ac:dyDescent="0.3">
      <c r="A460" s="29"/>
      <c r="B460" s="29"/>
      <c r="C460" s="29"/>
    </row>
    <row r="461" spans="1:3" x14ac:dyDescent="0.3">
      <c r="A461" s="29"/>
      <c r="B461" s="29"/>
      <c r="C461" s="29"/>
    </row>
    <row r="462" spans="1:3" x14ac:dyDescent="0.3">
      <c r="A462" s="29"/>
      <c r="B462" s="29"/>
      <c r="C462" s="29"/>
    </row>
    <row r="463" spans="1:3" x14ac:dyDescent="0.3">
      <c r="A463" s="29"/>
      <c r="B463" s="29"/>
      <c r="C463" s="29"/>
    </row>
    <row r="464" spans="1:3" x14ac:dyDescent="0.3">
      <c r="A464" s="29"/>
      <c r="B464" s="29"/>
      <c r="C464" s="29"/>
    </row>
    <row r="465" spans="1:3" x14ac:dyDescent="0.3">
      <c r="A465" s="29"/>
      <c r="B465" s="29"/>
      <c r="C465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6"/>
  <sheetViews>
    <sheetView topLeftCell="A5" workbookViewId="0">
      <selection activeCell="A33" sqref="A33"/>
    </sheetView>
  </sheetViews>
  <sheetFormatPr defaultColWidth="8.69921875" defaultRowHeight="15.75" x14ac:dyDescent="0.25"/>
  <cols>
    <col min="1" max="1" width="27.69921875" style="31" customWidth="1"/>
    <col min="2" max="3" width="14.19921875" style="31" bestFit="1" customWidth="1"/>
    <col min="4" max="4" width="14.296875" style="31" bestFit="1" customWidth="1"/>
    <col min="5" max="5" width="15.19921875" style="31" bestFit="1" customWidth="1"/>
    <col min="6" max="16384" width="8.69921875" style="31"/>
  </cols>
  <sheetData>
    <row r="1" spans="1:5" x14ac:dyDescent="0.25">
      <c r="B1" s="48" t="s">
        <v>70</v>
      </c>
      <c r="C1" s="48" t="s">
        <v>71</v>
      </c>
      <c r="D1" s="48" t="s">
        <v>72</v>
      </c>
      <c r="E1" s="48" t="s">
        <v>73</v>
      </c>
    </row>
    <row r="2" spans="1:5" s="52" customFormat="1" x14ac:dyDescent="0.25">
      <c r="A2" s="49" t="s">
        <v>30</v>
      </c>
      <c r="B2" s="52" t="s">
        <v>49</v>
      </c>
      <c r="C2" s="52" t="s">
        <v>49</v>
      </c>
      <c r="D2" s="52" t="s">
        <v>49</v>
      </c>
      <c r="E2" s="52" t="s">
        <v>49</v>
      </c>
    </row>
    <row r="3" spans="1:5" x14ac:dyDescent="0.25">
      <c r="A3" s="32" t="s">
        <v>50</v>
      </c>
      <c r="B3" s="33">
        <v>497113735.18000001</v>
      </c>
      <c r="C3" s="33">
        <v>209558150.00999999</v>
      </c>
      <c r="D3" s="8">
        <v>286516544.48999995</v>
      </c>
      <c r="E3" s="8">
        <v>385553540.2100001</v>
      </c>
    </row>
    <row r="4" spans="1:5" x14ac:dyDescent="0.25">
      <c r="A4" s="32" t="s">
        <v>2</v>
      </c>
      <c r="B4" s="33">
        <v>508635856.98000002</v>
      </c>
      <c r="C4" s="33">
        <v>465540148.38</v>
      </c>
      <c r="D4" s="8">
        <v>359500774.67999995</v>
      </c>
      <c r="E4" s="8">
        <v>211898195.41</v>
      </c>
    </row>
    <row r="5" spans="1:5" x14ac:dyDescent="0.25">
      <c r="A5" s="32" t="s">
        <v>51</v>
      </c>
      <c r="B5" s="33">
        <v>7161461657.25</v>
      </c>
      <c r="C5" s="33">
        <v>5825581468.1400003</v>
      </c>
      <c r="D5" s="8">
        <v>7999421554.4800005</v>
      </c>
      <c r="E5" s="8">
        <v>5919604938.7199974</v>
      </c>
    </row>
    <row r="6" spans="1:5" x14ac:dyDescent="0.25">
      <c r="A6" s="32" t="s">
        <v>52</v>
      </c>
      <c r="B6" s="33">
        <v>7780498822.6499996</v>
      </c>
      <c r="C6" s="33">
        <v>7850421534.6700001</v>
      </c>
      <c r="D6" s="8">
        <v>6879928794.9899998</v>
      </c>
      <c r="E6" s="8">
        <v>7769563869.2299995</v>
      </c>
    </row>
    <row r="7" spans="1:5" x14ac:dyDescent="0.25">
      <c r="A7" s="32" t="s">
        <v>53</v>
      </c>
      <c r="B7" s="33">
        <v>3040227716.5100002</v>
      </c>
      <c r="C7" s="33">
        <v>2786929527.5500002</v>
      </c>
      <c r="D7" s="8">
        <v>3393457686.7999992</v>
      </c>
      <c r="E7" s="8">
        <v>3300966862.8700004</v>
      </c>
    </row>
    <row r="8" spans="1:5" x14ac:dyDescent="0.25">
      <c r="A8" s="32" t="s">
        <v>54</v>
      </c>
      <c r="B8" s="33">
        <v>207074215.34</v>
      </c>
      <c r="C8" s="34">
        <v>164347681.28</v>
      </c>
      <c r="D8" s="8">
        <v>203659993.31000003</v>
      </c>
      <c r="E8" s="8">
        <v>414713987.1499998</v>
      </c>
    </row>
    <row r="9" spans="1:5" x14ac:dyDescent="0.25">
      <c r="A9" s="32" t="s">
        <v>7</v>
      </c>
      <c r="B9" s="33">
        <v>6638426728.6199999</v>
      </c>
      <c r="C9" s="33">
        <v>7293161892</v>
      </c>
      <c r="D9" s="8">
        <v>7661477113.6699982</v>
      </c>
      <c r="E9" s="8">
        <v>13425354866.230021</v>
      </c>
    </row>
    <row r="10" spans="1:5" x14ac:dyDescent="0.25">
      <c r="A10" s="32" t="s">
        <v>8</v>
      </c>
      <c r="B10" s="33">
        <v>1370831611.5999999</v>
      </c>
      <c r="C10" s="33">
        <v>992277854.5</v>
      </c>
      <c r="D10" s="8">
        <v>974692473.77999997</v>
      </c>
      <c r="E10" s="8">
        <v>1215451407.0599997</v>
      </c>
    </row>
    <row r="11" spans="1:5" x14ac:dyDescent="0.25">
      <c r="A11" s="32" t="s">
        <v>55</v>
      </c>
      <c r="B11" s="33">
        <v>17811199378.25</v>
      </c>
      <c r="C11" s="33">
        <v>8891419243.0300007</v>
      </c>
      <c r="D11" s="8">
        <v>13079059565.629978</v>
      </c>
      <c r="E11" s="8">
        <v>16361384208.389944</v>
      </c>
    </row>
    <row r="12" spans="1:5" x14ac:dyDescent="0.25">
      <c r="A12" s="32" t="s">
        <v>56</v>
      </c>
      <c r="B12" s="33">
        <v>12996823.050000001</v>
      </c>
      <c r="C12" s="33"/>
      <c r="D12" s="8">
        <v>3140678.04</v>
      </c>
      <c r="E12" s="8">
        <v>1876968.3699999999</v>
      </c>
    </row>
    <row r="13" spans="1:5" x14ac:dyDescent="0.25">
      <c r="A13" s="32" t="s">
        <v>10</v>
      </c>
      <c r="B13" s="33">
        <v>885873457.38999999</v>
      </c>
      <c r="C13" s="33">
        <v>828761431.39999998</v>
      </c>
      <c r="D13" s="8">
        <v>637569222.42999995</v>
      </c>
      <c r="E13" s="8">
        <v>975684523.19999981</v>
      </c>
    </row>
    <row r="14" spans="1:5" x14ac:dyDescent="0.25">
      <c r="A14" s="32" t="s">
        <v>57</v>
      </c>
      <c r="B14" s="33">
        <v>955793202.75</v>
      </c>
      <c r="C14" s="33">
        <v>988184092.01999998</v>
      </c>
      <c r="D14" s="8">
        <v>1036003133.6900001</v>
      </c>
      <c r="E14" s="8">
        <v>1119405423.55</v>
      </c>
    </row>
    <row r="15" spans="1:5" x14ac:dyDescent="0.25">
      <c r="A15" s="32" t="s">
        <v>12</v>
      </c>
      <c r="B15" s="33">
        <v>465887567.43000001</v>
      </c>
      <c r="C15" s="33">
        <v>527810812.58999997</v>
      </c>
      <c r="D15" s="8">
        <v>370763384.91000009</v>
      </c>
      <c r="E15" s="8">
        <v>399582249.08999968</v>
      </c>
    </row>
    <row r="16" spans="1:5" x14ac:dyDescent="0.25">
      <c r="A16" s="32" t="s">
        <v>13</v>
      </c>
      <c r="B16" s="33">
        <v>108597054.45</v>
      </c>
      <c r="C16" s="33">
        <v>123331769.73999999</v>
      </c>
      <c r="D16" s="8">
        <v>112096002.82000001</v>
      </c>
      <c r="E16" s="8">
        <v>84293075.669999987</v>
      </c>
    </row>
    <row r="17" spans="1:5" x14ac:dyDescent="0.25">
      <c r="A17" s="32" t="s">
        <v>14</v>
      </c>
      <c r="B17" s="33">
        <v>11252410945.59</v>
      </c>
      <c r="C17" s="33">
        <v>15268185270.98</v>
      </c>
      <c r="D17" s="8">
        <v>10680894341.780003</v>
      </c>
      <c r="E17" s="8">
        <v>2701439360.7700014</v>
      </c>
    </row>
    <row r="18" spans="1:5" x14ac:dyDescent="0.25">
      <c r="A18" s="32" t="s">
        <v>15</v>
      </c>
      <c r="B18" s="33">
        <v>532457492.05000001</v>
      </c>
      <c r="C18" s="33">
        <v>508833506.81</v>
      </c>
      <c r="D18" s="8">
        <v>607497390.20000005</v>
      </c>
      <c r="E18" s="8">
        <v>472862081.52999997</v>
      </c>
    </row>
    <row r="19" spans="1:5" x14ac:dyDescent="0.25">
      <c r="A19" s="32" t="s">
        <v>16</v>
      </c>
      <c r="B19" s="33">
        <v>1427085486.3900001</v>
      </c>
      <c r="C19" s="33">
        <v>1590059524.5599999</v>
      </c>
      <c r="D19" s="8">
        <v>1428259641.0999999</v>
      </c>
      <c r="E19" s="8">
        <v>1575849304.7400005</v>
      </c>
    </row>
    <row r="20" spans="1:5" x14ac:dyDescent="0.25">
      <c r="A20" s="32" t="s">
        <v>58</v>
      </c>
      <c r="B20" s="33">
        <v>12222542418.450001</v>
      </c>
      <c r="C20" s="33">
        <v>10831273415.76</v>
      </c>
      <c r="D20" s="8">
        <v>11064786855.209999</v>
      </c>
      <c r="E20" s="8">
        <v>10814406102.429998</v>
      </c>
    </row>
    <row r="21" spans="1:5" x14ac:dyDescent="0.25">
      <c r="A21" s="32" t="s">
        <v>40</v>
      </c>
      <c r="B21" s="33">
        <v>20145019805.220001</v>
      </c>
      <c r="C21" s="33">
        <v>24101233466.279999</v>
      </c>
      <c r="D21" s="8">
        <v>19404872464.669983</v>
      </c>
      <c r="E21" s="8">
        <v>20894244835.170013</v>
      </c>
    </row>
    <row r="22" spans="1:5" x14ac:dyDescent="0.25">
      <c r="A22" s="32" t="s">
        <v>59</v>
      </c>
      <c r="B22" s="33">
        <v>1207164942.6099999</v>
      </c>
      <c r="C22" s="33">
        <v>2763683695.02</v>
      </c>
      <c r="D22" s="8">
        <v>1065405112.0900002</v>
      </c>
      <c r="E22" s="8">
        <v>3102483199.5300012</v>
      </c>
    </row>
    <row r="23" spans="1:5" x14ac:dyDescent="0.25">
      <c r="A23" s="32" t="s">
        <v>60</v>
      </c>
      <c r="B23" s="33">
        <v>385211705.93000001</v>
      </c>
      <c r="C23" s="33">
        <v>310329949.86000001</v>
      </c>
      <c r="D23" s="8">
        <v>283922365.35000002</v>
      </c>
      <c r="E23" s="8">
        <v>299270276.41000003</v>
      </c>
    </row>
    <row r="24" spans="1:5" x14ac:dyDescent="0.25">
      <c r="A24" s="32" t="s">
        <v>21</v>
      </c>
      <c r="B24" s="33">
        <v>12444513.939999999</v>
      </c>
      <c r="C24" s="33">
        <v>38560038.030000001</v>
      </c>
      <c r="D24" s="8">
        <v>4395563.18</v>
      </c>
      <c r="E24" s="8">
        <v>85540869.020000011</v>
      </c>
    </row>
    <row r="25" spans="1:5" x14ac:dyDescent="0.25">
      <c r="A25" s="32" t="s">
        <v>61</v>
      </c>
      <c r="B25" s="33">
        <v>18258095217.18</v>
      </c>
      <c r="C25" s="33">
        <v>17857019335.860001</v>
      </c>
      <c r="D25" s="8">
        <v>17643300986.18</v>
      </c>
      <c r="E25" s="8">
        <v>20167702349.240063</v>
      </c>
    </row>
    <row r="26" spans="1:5" x14ac:dyDescent="0.25">
      <c r="A26" s="32" t="s">
        <v>62</v>
      </c>
      <c r="B26" s="33">
        <v>674269131.55999994</v>
      </c>
      <c r="C26" s="33">
        <v>488571760.31</v>
      </c>
      <c r="D26" s="8">
        <v>599047645.68999994</v>
      </c>
      <c r="E26" s="8">
        <v>537178858.72999966</v>
      </c>
    </row>
    <row r="27" spans="1:5" x14ac:dyDescent="0.25">
      <c r="A27" s="32" t="s">
        <v>63</v>
      </c>
      <c r="B27" s="33">
        <v>310799702.18000001</v>
      </c>
      <c r="C27" s="33">
        <v>288058724.44999999</v>
      </c>
      <c r="D27" s="8">
        <v>384719524.65999997</v>
      </c>
      <c r="E27" s="8">
        <v>293736467.86000001</v>
      </c>
    </row>
    <row r="28" spans="1:5" x14ac:dyDescent="0.25">
      <c r="A28" s="32" t="s">
        <v>64</v>
      </c>
      <c r="B28" s="33">
        <v>7657263981.7700005</v>
      </c>
      <c r="C28" s="33">
        <v>5361603746.0299997</v>
      </c>
      <c r="D28" s="8">
        <v>5774247043.8000011</v>
      </c>
      <c r="E28" s="8">
        <v>11304186651.089947</v>
      </c>
    </row>
    <row r="29" spans="1:5" x14ac:dyDescent="0.25">
      <c r="A29" s="32" t="s">
        <v>65</v>
      </c>
      <c r="B29" s="33">
        <v>1001451655.91</v>
      </c>
      <c r="C29" s="33">
        <v>764613445.42999995</v>
      </c>
      <c r="D29" s="8">
        <v>951418590.43000007</v>
      </c>
      <c r="E29" s="8">
        <v>516336937.02000004</v>
      </c>
    </row>
    <row r="30" spans="1:5" x14ac:dyDescent="0.25">
      <c r="A30" s="32" t="s">
        <v>27</v>
      </c>
      <c r="B30" s="33">
        <v>141678691.05000001</v>
      </c>
      <c r="C30" s="33">
        <v>130890939.39</v>
      </c>
      <c r="D30" s="8">
        <v>114725635.83</v>
      </c>
      <c r="E30" s="8">
        <v>348665004.42000002</v>
      </c>
    </row>
    <row r="31" spans="1:5" x14ac:dyDescent="0.25">
      <c r="A31" s="32" t="s">
        <v>66</v>
      </c>
      <c r="B31" s="33">
        <v>4376124793.3599997</v>
      </c>
      <c r="C31" s="33">
        <v>4234053164.6100001</v>
      </c>
      <c r="D31" s="8">
        <v>3879629877.4300003</v>
      </c>
      <c r="E31" s="8">
        <v>3837787779.7900014</v>
      </c>
    </row>
    <row r="32" spans="1:5" s="40" customFormat="1" x14ac:dyDescent="0.25">
      <c r="A32" s="36" t="s">
        <v>29</v>
      </c>
      <c r="B32" s="37">
        <v>127048638310.64</v>
      </c>
      <c r="C32" s="38">
        <v>121484295588.87</v>
      </c>
      <c r="D32" s="38">
        <v>116884409961.31995</v>
      </c>
      <c r="E32" s="39">
        <v>128537024192.89999</v>
      </c>
    </row>
    <row r="33" spans="1:3" x14ac:dyDescent="0.25">
      <c r="A33" s="32"/>
      <c r="B33" s="32"/>
      <c r="C33" s="32"/>
    </row>
    <row r="34" spans="1:3" x14ac:dyDescent="0.25">
      <c r="A34" s="32"/>
      <c r="B34" s="32"/>
      <c r="C34" s="32"/>
    </row>
    <row r="35" spans="1:3" x14ac:dyDescent="0.25">
      <c r="A35" s="41" t="s">
        <v>67</v>
      </c>
      <c r="B35" s="41"/>
      <c r="C35" s="41"/>
    </row>
    <row r="36" spans="1:3" s="42" customFormat="1" x14ac:dyDescent="0.25"/>
    <row r="37" spans="1:3" s="42" customFormat="1" x14ac:dyDescent="0.25">
      <c r="A37" s="31" t="s">
        <v>68</v>
      </c>
    </row>
    <row r="38" spans="1:3" s="42" customFormat="1" x14ac:dyDescent="0.25">
      <c r="A38" s="31" t="s">
        <v>69</v>
      </c>
    </row>
    <row r="39" spans="1:3" s="42" customFormat="1" x14ac:dyDescent="0.25"/>
    <row r="40" spans="1:3" s="42" customFormat="1" x14ac:dyDescent="0.25"/>
    <row r="41" spans="1:3" s="42" customFormat="1" x14ac:dyDescent="0.25"/>
    <row r="42" spans="1:3" s="42" customFormat="1" x14ac:dyDescent="0.25"/>
    <row r="43" spans="1:3" s="42" customFormat="1" x14ac:dyDescent="0.25"/>
    <row r="44" spans="1:3" s="42" customFormat="1" x14ac:dyDescent="0.25"/>
    <row r="45" spans="1:3" s="42" customFormat="1" x14ac:dyDescent="0.25"/>
    <row r="46" spans="1:3" s="42" customFormat="1" x14ac:dyDescent="0.25"/>
    <row r="47" spans="1:3" s="42" customFormat="1" x14ac:dyDescent="0.25"/>
    <row r="48" spans="1:3" s="42" customFormat="1" x14ac:dyDescent="0.25"/>
    <row r="49" s="42" customFormat="1" x14ac:dyDescent="0.25"/>
    <row r="50" s="42" customFormat="1" x14ac:dyDescent="0.25"/>
    <row r="51" s="42" customFormat="1" x14ac:dyDescent="0.25"/>
    <row r="52" s="42" customFormat="1" x14ac:dyDescent="0.25"/>
    <row r="53" s="42" customFormat="1" x14ac:dyDescent="0.25"/>
    <row r="54" s="42" customFormat="1" x14ac:dyDescent="0.25"/>
    <row r="55" s="42" customFormat="1" x14ac:dyDescent="0.25"/>
    <row r="56" s="42" customFormat="1" x14ac:dyDescent="0.25"/>
    <row r="57" s="42" customFormat="1" x14ac:dyDescent="0.25"/>
    <row r="58" s="42" customFormat="1" x14ac:dyDescent="0.25"/>
    <row r="59" s="42" customFormat="1" x14ac:dyDescent="0.25"/>
    <row r="60" s="42" customFormat="1" x14ac:dyDescent="0.25"/>
    <row r="61" s="42" customFormat="1" x14ac:dyDescent="0.25"/>
    <row r="62" s="42" customFormat="1" x14ac:dyDescent="0.25"/>
    <row r="63" s="42" customFormat="1" x14ac:dyDescent="0.25"/>
    <row r="64" s="42" customFormat="1" x14ac:dyDescent="0.25"/>
    <row r="65" s="42" customFormat="1" x14ac:dyDescent="0.25"/>
    <row r="66" s="42" customFormat="1" x14ac:dyDescent="0.25"/>
    <row r="67" s="42" customFormat="1" x14ac:dyDescent="0.25"/>
    <row r="68" s="42" customFormat="1" x14ac:dyDescent="0.25"/>
    <row r="69" s="42" customFormat="1" x14ac:dyDescent="0.25"/>
    <row r="70" s="42" customFormat="1" x14ac:dyDescent="0.25"/>
    <row r="71" s="42" customFormat="1" x14ac:dyDescent="0.25"/>
    <row r="72" s="42" customFormat="1" x14ac:dyDescent="0.25"/>
    <row r="73" s="42" customFormat="1" x14ac:dyDescent="0.25"/>
    <row r="74" s="42" customFormat="1" x14ac:dyDescent="0.25"/>
    <row r="75" s="42" customFormat="1" x14ac:dyDescent="0.25"/>
    <row r="76" s="42" customFormat="1" x14ac:dyDescent="0.25"/>
    <row r="77" s="42" customFormat="1" x14ac:dyDescent="0.25"/>
    <row r="78" s="42" customFormat="1" x14ac:dyDescent="0.25"/>
    <row r="79" s="42" customFormat="1" x14ac:dyDescent="0.25"/>
    <row r="80" s="42" customFormat="1" x14ac:dyDescent="0.25"/>
    <row r="81" s="42" customFormat="1" x14ac:dyDescent="0.25"/>
    <row r="82" s="42" customFormat="1" x14ac:dyDescent="0.25"/>
    <row r="83" s="42" customFormat="1" x14ac:dyDescent="0.25"/>
    <row r="84" s="42" customFormat="1" x14ac:dyDescent="0.25"/>
    <row r="85" s="42" customFormat="1" x14ac:dyDescent="0.25"/>
    <row r="86" s="42" customFormat="1" x14ac:dyDescent="0.25"/>
    <row r="87" s="42" customFormat="1" x14ac:dyDescent="0.25"/>
    <row r="88" s="42" customFormat="1" x14ac:dyDescent="0.25"/>
    <row r="89" s="42" customFormat="1" x14ac:dyDescent="0.25"/>
    <row r="90" s="42" customFormat="1" x14ac:dyDescent="0.25"/>
    <row r="91" s="42" customFormat="1" x14ac:dyDescent="0.25"/>
    <row r="92" s="42" customFormat="1" x14ac:dyDescent="0.25"/>
    <row r="93" s="42" customFormat="1" x14ac:dyDescent="0.25"/>
    <row r="94" s="42" customFormat="1" x14ac:dyDescent="0.25"/>
    <row r="95" s="42" customFormat="1" x14ac:dyDescent="0.25"/>
    <row r="96" s="42" customFormat="1" x14ac:dyDescent="0.25"/>
    <row r="97" s="42" customFormat="1" x14ac:dyDescent="0.25"/>
    <row r="98" s="42" customFormat="1" x14ac:dyDescent="0.25"/>
    <row r="99" s="42" customFormat="1" x14ac:dyDescent="0.25"/>
    <row r="100" s="42" customFormat="1" x14ac:dyDescent="0.25"/>
    <row r="101" s="42" customFormat="1" x14ac:dyDescent="0.25"/>
    <row r="102" s="42" customFormat="1" x14ac:dyDescent="0.25"/>
    <row r="103" s="42" customFormat="1" x14ac:dyDescent="0.25"/>
    <row r="104" s="42" customFormat="1" x14ac:dyDescent="0.25"/>
    <row r="105" s="42" customFormat="1" x14ac:dyDescent="0.25"/>
    <row r="106" s="42" customFormat="1" x14ac:dyDescent="0.25"/>
    <row r="107" s="42" customFormat="1" x14ac:dyDescent="0.25"/>
    <row r="108" s="42" customFormat="1" x14ac:dyDescent="0.25"/>
    <row r="109" s="42" customFormat="1" x14ac:dyDescent="0.25"/>
    <row r="110" s="42" customFormat="1" x14ac:dyDescent="0.25"/>
    <row r="111" s="42" customFormat="1" x14ac:dyDescent="0.25"/>
    <row r="112" s="42" customFormat="1" x14ac:dyDescent="0.25"/>
    <row r="113" s="42" customFormat="1" x14ac:dyDescent="0.25"/>
    <row r="114" s="42" customFormat="1" x14ac:dyDescent="0.25"/>
    <row r="115" s="42" customFormat="1" x14ac:dyDescent="0.25"/>
    <row r="116" s="42" customFormat="1" x14ac:dyDescent="0.25"/>
    <row r="117" s="42" customFormat="1" x14ac:dyDescent="0.25"/>
    <row r="118" s="42" customFormat="1" x14ac:dyDescent="0.25"/>
    <row r="119" s="42" customFormat="1" x14ac:dyDescent="0.25"/>
    <row r="120" s="42" customFormat="1" x14ac:dyDescent="0.25"/>
    <row r="121" s="42" customFormat="1" x14ac:dyDescent="0.25"/>
    <row r="122" s="42" customFormat="1" x14ac:dyDescent="0.25"/>
    <row r="123" s="42" customFormat="1" x14ac:dyDescent="0.25"/>
    <row r="124" s="42" customFormat="1" x14ac:dyDescent="0.25"/>
    <row r="125" s="42" customFormat="1" x14ac:dyDescent="0.25"/>
    <row r="126" s="42" customFormat="1" x14ac:dyDescent="0.25"/>
    <row r="127" s="42" customFormat="1" x14ac:dyDescent="0.25"/>
    <row r="128" s="42" customFormat="1" x14ac:dyDescent="0.25"/>
    <row r="129" s="42" customFormat="1" x14ac:dyDescent="0.25"/>
    <row r="130" s="42" customFormat="1" x14ac:dyDescent="0.25"/>
    <row r="131" s="42" customFormat="1" x14ac:dyDescent="0.25"/>
    <row r="132" s="42" customFormat="1" x14ac:dyDescent="0.25"/>
    <row r="133" s="42" customFormat="1" x14ac:dyDescent="0.25"/>
    <row r="134" s="42" customFormat="1" x14ac:dyDescent="0.25"/>
    <row r="135" s="42" customFormat="1" x14ac:dyDescent="0.25"/>
    <row r="136" s="42" customFormat="1" x14ac:dyDescent="0.25"/>
    <row r="137" s="42" customFormat="1" x14ac:dyDescent="0.25"/>
    <row r="138" s="42" customFormat="1" x14ac:dyDescent="0.25"/>
    <row r="139" s="42" customFormat="1" x14ac:dyDescent="0.25"/>
    <row r="140" s="42" customFormat="1" x14ac:dyDescent="0.25"/>
    <row r="141" s="42" customFormat="1" x14ac:dyDescent="0.25"/>
    <row r="142" s="42" customFormat="1" x14ac:dyDescent="0.25"/>
    <row r="143" s="42" customFormat="1" x14ac:dyDescent="0.25"/>
    <row r="144" s="42" customFormat="1" x14ac:dyDescent="0.25"/>
    <row r="145" s="42" customFormat="1" x14ac:dyDescent="0.25"/>
    <row r="146" s="42" customFormat="1" x14ac:dyDescent="0.25"/>
    <row r="147" s="42" customFormat="1" x14ac:dyDescent="0.25"/>
    <row r="148" s="42" customFormat="1" x14ac:dyDescent="0.25"/>
    <row r="149" s="42" customFormat="1" x14ac:dyDescent="0.25"/>
    <row r="150" s="42" customFormat="1" x14ac:dyDescent="0.25"/>
    <row r="151" s="42" customFormat="1" x14ac:dyDescent="0.25"/>
    <row r="152" s="42" customFormat="1" x14ac:dyDescent="0.25"/>
    <row r="153" s="42" customFormat="1" x14ac:dyDescent="0.25"/>
    <row r="154" s="42" customFormat="1" x14ac:dyDescent="0.25"/>
    <row r="155" s="42" customFormat="1" x14ac:dyDescent="0.25"/>
    <row r="156" s="42" customFormat="1" x14ac:dyDescent="0.25"/>
    <row r="157" s="42" customFormat="1" x14ac:dyDescent="0.25"/>
    <row r="158" s="42" customFormat="1" x14ac:dyDescent="0.25"/>
    <row r="159" s="42" customFormat="1" x14ac:dyDescent="0.25"/>
    <row r="160" s="42" customFormat="1" x14ac:dyDescent="0.25"/>
    <row r="161" s="42" customFormat="1" x14ac:dyDescent="0.25"/>
    <row r="162" s="42" customFormat="1" x14ac:dyDescent="0.25"/>
    <row r="163" s="42" customFormat="1" x14ac:dyDescent="0.25"/>
    <row r="164" s="42" customFormat="1" x14ac:dyDescent="0.25"/>
    <row r="165" s="42" customFormat="1" x14ac:dyDescent="0.25"/>
    <row r="166" s="42" customFormat="1" x14ac:dyDescent="0.25"/>
    <row r="167" s="42" customFormat="1" x14ac:dyDescent="0.25"/>
    <row r="168" s="42" customFormat="1" x14ac:dyDescent="0.25"/>
    <row r="169" s="42" customFormat="1" x14ac:dyDescent="0.25"/>
    <row r="170" s="42" customFormat="1" x14ac:dyDescent="0.25"/>
    <row r="171" s="42" customFormat="1" x14ac:dyDescent="0.25"/>
    <row r="172" s="42" customFormat="1" x14ac:dyDescent="0.25"/>
    <row r="173" s="42" customFormat="1" x14ac:dyDescent="0.25"/>
    <row r="174" s="42" customFormat="1" x14ac:dyDescent="0.25"/>
    <row r="175" s="42" customFormat="1" x14ac:dyDescent="0.25"/>
    <row r="176" s="42" customFormat="1" x14ac:dyDescent="0.25"/>
    <row r="177" s="42" customFormat="1" x14ac:dyDescent="0.25"/>
    <row r="178" s="42" customFormat="1" x14ac:dyDescent="0.25"/>
    <row r="179" s="42" customFormat="1" x14ac:dyDescent="0.25"/>
    <row r="180" s="42" customFormat="1" x14ac:dyDescent="0.25"/>
    <row r="181" s="42" customFormat="1" x14ac:dyDescent="0.25"/>
    <row r="182" s="42" customFormat="1" x14ac:dyDescent="0.25"/>
    <row r="183" s="42" customFormat="1" x14ac:dyDescent="0.25"/>
    <row r="184" s="42" customFormat="1" x14ac:dyDescent="0.25"/>
    <row r="185" s="42" customFormat="1" x14ac:dyDescent="0.25"/>
    <row r="186" s="42" customFormat="1" x14ac:dyDescent="0.25"/>
    <row r="187" s="42" customFormat="1" x14ac:dyDescent="0.25"/>
    <row r="188" s="42" customFormat="1" x14ac:dyDescent="0.25"/>
    <row r="189" s="42" customFormat="1" x14ac:dyDescent="0.25"/>
    <row r="190" s="42" customFormat="1" x14ac:dyDescent="0.25"/>
    <row r="191" s="42" customFormat="1" x14ac:dyDescent="0.25"/>
    <row r="192" s="42" customFormat="1" x14ac:dyDescent="0.25"/>
    <row r="193" s="42" customFormat="1" x14ac:dyDescent="0.25"/>
    <row r="194" s="42" customFormat="1" x14ac:dyDescent="0.25"/>
    <row r="195" s="42" customFormat="1" x14ac:dyDescent="0.25"/>
    <row r="196" s="42" customFormat="1" x14ac:dyDescent="0.25"/>
    <row r="197" s="42" customFormat="1" x14ac:dyDescent="0.25"/>
    <row r="198" s="42" customFormat="1" x14ac:dyDescent="0.25"/>
    <row r="199" s="42" customFormat="1" x14ac:dyDescent="0.25"/>
    <row r="200" s="42" customFormat="1" x14ac:dyDescent="0.25"/>
    <row r="201" s="42" customFormat="1" x14ac:dyDescent="0.25"/>
    <row r="202" s="42" customFormat="1" x14ac:dyDescent="0.25"/>
    <row r="203" s="42" customFormat="1" x14ac:dyDescent="0.25"/>
    <row r="204" s="42" customFormat="1" x14ac:dyDescent="0.25"/>
    <row r="205" s="42" customFormat="1" x14ac:dyDescent="0.25"/>
    <row r="206" s="42" customFormat="1" x14ac:dyDescent="0.25"/>
    <row r="207" s="42" customFormat="1" x14ac:dyDescent="0.25"/>
    <row r="208" s="42" customFormat="1" x14ac:dyDescent="0.25"/>
    <row r="209" s="42" customFormat="1" x14ac:dyDescent="0.25"/>
    <row r="210" s="42" customFormat="1" x14ac:dyDescent="0.25"/>
    <row r="211" s="42" customFormat="1" x14ac:dyDescent="0.25"/>
    <row r="212" s="42" customFormat="1" x14ac:dyDescent="0.25"/>
    <row r="213" s="42" customFormat="1" x14ac:dyDescent="0.25"/>
    <row r="214" s="42" customFormat="1" x14ac:dyDescent="0.25"/>
    <row r="215" s="42" customFormat="1" x14ac:dyDescent="0.25"/>
    <row r="216" s="42" customFormat="1" x14ac:dyDescent="0.25"/>
    <row r="217" s="42" customFormat="1" x14ac:dyDescent="0.25"/>
    <row r="218" s="42" customFormat="1" x14ac:dyDescent="0.25"/>
    <row r="219" s="42" customFormat="1" x14ac:dyDescent="0.25"/>
    <row r="220" s="42" customFormat="1" x14ac:dyDescent="0.25"/>
    <row r="221" s="42" customFormat="1" x14ac:dyDescent="0.25"/>
    <row r="222" s="42" customFormat="1" x14ac:dyDescent="0.25"/>
    <row r="223" s="42" customFormat="1" x14ac:dyDescent="0.25"/>
    <row r="224" s="42" customFormat="1" x14ac:dyDescent="0.25"/>
    <row r="225" spans="1:3" s="42" customFormat="1" x14ac:dyDescent="0.25"/>
    <row r="226" spans="1:3" s="42" customFormat="1" x14ac:dyDescent="0.25"/>
    <row r="227" spans="1:3" s="42" customFormat="1" x14ac:dyDescent="0.25"/>
    <row r="228" spans="1:3" s="42" customFormat="1" x14ac:dyDescent="0.25"/>
    <row r="229" spans="1:3" s="42" customFormat="1" x14ac:dyDescent="0.25"/>
    <row r="230" spans="1:3" s="42" customFormat="1" x14ac:dyDescent="0.25"/>
    <row r="231" spans="1:3" s="42" customFormat="1" x14ac:dyDescent="0.25"/>
    <row r="232" spans="1:3" s="42" customFormat="1" x14ac:dyDescent="0.25"/>
    <row r="233" spans="1:3" s="42" customFormat="1" x14ac:dyDescent="0.25"/>
    <row r="234" spans="1:3" s="42" customFormat="1" x14ac:dyDescent="0.25"/>
    <row r="235" spans="1:3" s="42" customFormat="1" x14ac:dyDescent="0.25"/>
    <row r="236" spans="1:3" s="42" customFormat="1" x14ac:dyDescent="0.25"/>
    <row r="237" spans="1:3" s="42" customFormat="1" x14ac:dyDescent="0.25"/>
    <row r="238" spans="1:3" s="42" customFormat="1" x14ac:dyDescent="0.25"/>
    <row r="239" spans="1:3" x14ac:dyDescent="0.25">
      <c r="A239" s="43"/>
      <c r="B239" s="43"/>
      <c r="C239" s="43"/>
    </row>
    <row r="240" spans="1:3" x14ac:dyDescent="0.25">
      <c r="A240" s="32"/>
      <c r="B240" s="32"/>
      <c r="C240" s="32"/>
    </row>
    <row r="241" spans="1:3" x14ac:dyDescent="0.25">
      <c r="A241" s="32"/>
      <c r="B241" s="32"/>
      <c r="C241" s="32"/>
    </row>
    <row r="242" spans="1:3" x14ac:dyDescent="0.25">
      <c r="A242" s="32"/>
      <c r="B242" s="32"/>
      <c r="C242" s="32"/>
    </row>
    <row r="243" spans="1:3" x14ac:dyDescent="0.25">
      <c r="A243" s="32"/>
      <c r="B243" s="32"/>
      <c r="C243" s="32"/>
    </row>
    <row r="244" spans="1:3" x14ac:dyDescent="0.25">
      <c r="A244" s="32"/>
      <c r="B244" s="32"/>
      <c r="C244" s="32"/>
    </row>
    <row r="245" spans="1:3" x14ac:dyDescent="0.25">
      <c r="A245" s="32"/>
      <c r="B245" s="32"/>
      <c r="C245" s="32"/>
    </row>
    <row r="246" spans="1:3" x14ac:dyDescent="0.25">
      <c r="A246" s="32"/>
      <c r="B246" s="32"/>
      <c r="C246" s="32"/>
    </row>
    <row r="247" spans="1:3" x14ac:dyDescent="0.25">
      <c r="A247" s="32"/>
      <c r="B247" s="32"/>
      <c r="C247" s="32"/>
    </row>
    <row r="248" spans="1:3" x14ac:dyDescent="0.25">
      <c r="A248" s="32"/>
      <c r="B248" s="32"/>
      <c r="C248" s="32"/>
    </row>
    <row r="249" spans="1:3" x14ac:dyDescent="0.25">
      <c r="A249" s="32"/>
      <c r="B249" s="32"/>
      <c r="C249" s="32"/>
    </row>
    <row r="250" spans="1:3" x14ac:dyDescent="0.25">
      <c r="A250" s="32"/>
      <c r="B250" s="32"/>
      <c r="C250" s="32"/>
    </row>
    <row r="251" spans="1:3" x14ac:dyDescent="0.25">
      <c r="A251" s="32"/>
      <c r="B251" s="32"/>
      <c r="C251" s="32"/>
    </row>
    <row r="252" spans="1:3" x14ac:dyDescent="0.25">
      <c r="A252" s="32"/>
      <c r="B252" s="32"/>
      <c r="C252" s="32"/>
    </row>
    <row r="253" spans="1:3" x14ac:dyDescent="0.25">
      <c r="A253" s="32"/>
      <c r="B253" s="32"/>
      <c r="C253" s="32"/>
    </row>
    <row r="254" spans="1:3" x14ac:dyDescent="0.25">
      <c r="A254" s="32"/>
      <c r="B254" s="32"/>
      <c r="C254" s="32"/>
    </row>
    <row r="255" spans="1:3" x14ac:dyDescent="0.25">
      <c r="A255" s="32"/>
      <c r="B255" s="32"/>
      <c r="C255" s="32"/>
    </row>
    <row r="256" spans="1:3" x14ac:dyDescent="0.25">
      <c r="A256" s="32"/>
      <c r="B256" s="32"/>
      <c r="C256" s="32"/>
    </row>
    <row r="257" spans="1:3" x14ac:dyDescent="0.25">
      <c r="A257" s="32"/>
      <c r="B257" s="32"/>
      <c r="C257" s="32"/>
    </row>
    <row r="258" spans="1:3" x14ac:dyDescent="0.25">
      <c r="A258" s="32"/>
      <c r="B258" s="32"/>
      <c r="C258" s="32"/>
    </row>
    <row r="259" spans="1:3" x14ac:dyDescent="0.25">
      <c r="A259" s="32"/>
      <c r="B259" s="32"/>
      <c r="C259" s="32"/>
    </row>
    <row r="260" spans="1:3" x14ac:dyDescent="0.25">
      <c r="A260" s="32"/>
      <c r="B260" s="32"/>
      <c r="C260" s="32"/>
    </row>
    <row r="261" spans="1:3" x14ac:dyDescent="0.25">
      <c r="A261" s="32"/>
      <c r="B261" s="32"/>
      <c r="C261" s="32"/>
    </row>
    <row r="262" spans="1:3" x14ac:dyDescent="0.25">
      <c r="A262" s="32"/>
      <c r="B262" s="32"/>
      <c r="C262" s="32"/>
    </row>
    <row r="263" spans="1:3" x14ac:dyDescent="0.25">
      <c r="A263" s="32"/>
      <c r="B263" s="32"/>
      <c r="C263" s="32"/>
    </row>
    <row r="264" spans="1:3" x14ac:dyDescent="0.25">
      <c r="A264" s="32"/>
      <c r="B264" s="32"/>
      <c r="C264" s="32"/>
    </row>
    <row r="265" spans="1:3" x14ac:dyDescent="0.25">
      <c r="A265" s="32"/>
      <c r="B265" s="32"/>
      <c r="C265" s="32"/>
    </row>
    <row r="266" spans="1:3" x14ac:dyDescent="0.25">
      <c r="A266" s="32"/>
      <c r="B266" s="32"/>
      <c r="C266" s="32"/>
    </row>
    <row r="267" spans="1:3" x14ac:dyDescent="0.25">
      <c r="A267" s="32"/>
      <c r="B267" s="32"/>
      <c r="C267" s="32"/>
    </row>
    <row r="268" spans="1:3" x14ac:dyDescent="0.25">
      <c r="A268" s="32"/>
      <c r="B268" s="32"/>
      <c r="C268" s="32"/>
    </row>
    <row r="269" spans="1:3" x14ac:dyDescent="0.25">
      <c r="A269" s="32"/>
      <c r="B269" s="32"/>
      <c r="C269" s="32"/>
    </row>
    <row r="270" spans="1:3" x14ac:dyDescent="0.25">
      <c r="A270" s="32"/>
      <c r="B270" s="32"/>
      <c r="C270" s="32"/>
    </row>
    <row r="271" spans="1:3" x14ac:dyDescent="0.25">
      <c r="A271" s="32"/>
      <c r="B271" s="32"/>
      <c r="C271" s="32"/>
    </row>
    <row r="272" spans="1:3" x14ac:dyDescent="0.25">
      <c r="A272" s="32"/>
      <c r="B272" s="32"/>
      <c r="C272" s="32"/>
    </row>
    <row r="273" spans="1:3" x14ac:dyDescent="0.25">
      <c r="A273" s="32"/>
      <c r="B273" s="32"/>
      <c r="C273" s="32"/>
    </row>
    <row r="274" spans="1:3" x14ac:dyDescent="0.25">
      <c r="A274" s="32"/>
      <c r="B274" s="32"/>
      <c r="C274" s="32"/>
    </row>
    <row r="275" spans="1:3" x14ac:dyDescent="0.25">
      <c r="A275" s="32"/>
      <c r="B275" s="32"/>
      <c r="C275" s="32"/>
    </row>
    <row r="276" spans="1:3" x14ac:dyDescent="0.25">
      <c r="A276" s="32"/>
      <c r="B276" s="32"/>
      <c r="C276" s="32"/>
    </row>
    <row r="277" spans="1:3" x14ac:dyDescent="0.25">
      <c r="A277" s="32"/>
      <c r="B277" s="32"/>
      <c r="C277" s="32"/>
    </row>
    <row r="278" spans="1:3" x14ac:dyDescent="0.25">
      <c r="A278" s="32"/>
      <c r="B278" s="32"/>
      <c r="C278" s="32"/>
    </row>
    <row r="279" spans="1:3" x14ac:dyDescent="0.25">
      <c r="A279" s="32"/>
      <c r="B279" s="32"/>
      <c r="C279" s="32"/>
    </row>
    <row r="280" spans="1:3" x14ac:dyDescent="0.25">
      <c r="A280" s="32"/>
      <c r="B280" s="32"/>
      <c r="C280" s="32"/>
    </row>
    <row r="281" spans="1:3" x14ac:dyDescent="0.25">
      <c r="A281" s="32"/>
      <c r="B281" s="32"/>
      <c r="C281" s="32"/>
    </row>
    <row r="282" spans="1:3" x14ac:dyDescent="0.25">
      <c r="A282" s="32"/>
      <c r="B282" s="32"/>
      <c r="C282" s="32"/>
    </row>
    <row r="283" spans="1:3" x14ac:dyDescent="0.25">
      <c r="A283" s="32"/>
      <c r="B283" s="32"/>
      <c r="C283" s="32"/>
    </row>
    <row r="284" spans="1:3" x14ac:dyDescent="0.25">
      <c r="A284" s="32"/>
      <c r="B284" s="32"/>
      <c r="C284" s="32"/>
    </row>
    <row r="285" spans="1:3" x14ac:dyDescent="0.25">
      <c r="A285" s="32"/>
      <c r="B285" s="32"/>
      <c r="C285" s="32"/>
    </row>
    <row r="286" spans="1:3" x14ac:dyDescent="0.25">
      <c r="A286" s="32"/>
      <c r="B286" s="32"/>
      <c r="C286" s="32"/>
    </row>
    <row r="287" spans="1:3" x14ac:dyDescent="0.25">
      <c r="A287" s="32"/>
      <c r="B287" s="32"/>
      <c r="C287" s="32"/>
    </row>
    <row r="288" spans="1:3" x14ac:dyDescent="0.25">
      <c r="A288" s="32"/>
      <c r="B288" s="32"/>
      <c r="C288" s="32"/>
    </row>
    <row r="289" spans="1:3" x14ac:dyDescent="0.25">
      <c r="A289" s="32"/>
      <c r="B289" s="32"/>
      <c r="C289" s="32"/>
    </row>
    <row r="290" spans="1:3" x14ac:dyDescent="0.25">
      <c r="A290" s="32"/>
      <c r="B290" s="32"/>
      <c r="C290" s="32"/>
    </row>
    <row r="291" spans="1:3" x14ac:dyDescent="0.25">
      <c r="A291" s="32"/>
      <c r="B291" s="32"/>
      <c r="C291" s="32"/>
    </row>
    <row r="292" spans="1:3" x14ac:dyDescent="0.25">
      <c r="A292" s="32"/>
      <c r="B292" s="32"/>
      <c r="C292" s="32"/>
    </row>
    <row r="293" spans="1:3" x14ac:dyDescent="0.25">
      <c r="A293" s="32"/>
      <c r="B293" s="32"/>
      <c r="C293" s="32"/>
    </row>
    <row r="294" spans="1:3" x14ac:dyDescent="0.25">
      <c r="A294" s="32"/>
      <c r="B294" s="32"/>
      <c r="C294" s="32"/>
    </row>
    <row r="295" spans="1:3" x14ac:dyDescent="0.25">
      <c r="A295" s="32"/>
      <c r="B295" s="32"/>
      <c r="C295" s="32"/>
    </row>
    <row r="296" spans="1:3" x14ac:dyDescent="0.25">
      <c r="A296" s="32"/>
      <c r="B296" s="32"/>
      <c r="C296" s="32"/>
    </row>
    <row r="297" spans="1:3" x14ac:dyDescent="0.25">
      <c r="A297" s="32"/>
      <c r="B297" s="32"/>
      <c r="C297" s="32"/>
    </row>
    <row r="298" spans="1:3" x14ac:dyDescent="0.25">
      <c r="A298" s="32"/>
      <c r="B298" s="32"/>
      <c r="C298" s="32"/>
    </row>
    <row r="299" spans="1:3" x14ac:dyDescent="0.25">
      <c r="A299" s="32"/>
      <c r="B299" s="32"/>
      <c r="C299" s="32"/>
    </row>
    <row r="300" spans="1:3" x14ac:dyDescent="0.25">
      <c r="A300" s="32"/>
      <c r="B300" s="32"/>
      <c r="C300" s="32"/>
    </row>
    <row r="301" spans="1:3" x14ac:dyDescent="0.25">
      <c r="A301" s="32"/>
      <c r="B301" s="32"/>
      <c r="C301" s="32"/>
    </row>
    <row r="302" spans="1:3" x14ac:dyDescent="0.25">
      <c r="A302" s="32"/>
      <c r="B302" s="32"/>
      <c r="C302" s="32"/>
    </row>
    <row r="303" spans="1:3" x14ac:dyDescent="0.25">
      <c r="A303" s="32"/>
      <c r="B303" s="32"/>
      <c r="C303" s="32"/>
    </row>
    <row r="304" spans="1:3" x14ac:dyDescent="0.25">
      <c r="A304" s="32"/>
      <c r="B304" s="32"/>
      <c r="C304" s="32"/>
    </row>
    <row r="305" spans="1:3" x14ac:dyDescent="0.25">
      <c r="A305" s="32"/>
      <c r="B305" s="32"/>
      <c r="C305" s="32"/>
    </row>
    <row r="306" spans="1:3" x14ac:dyDescent="0.25">
      <c r="A306" s="32"/>
      <c r="B306" s="32"/>
      <c r="C306" s="32"/>
    </row>
    <row r="307" spans="1:3" x14ac:dyDescent="0.25">
      <c r="A307" s="32"/>
      <c r="B307" s="32"/>
      <c r="C307" s="32"/>
    </row>
    <row r="308" spans="1:3" x14ac:dyDescent="0.25">
      <c r="A308" s="32"/>
      <c r="B308" s="32"/>
      <c r="C308" s="32"/>
    </row>
    <row r="309" spans="1:3" x14ac:dyDescent="0.25">
      <c r="A309" s="32"/>
      <c r="B309" s="32"/>
      <c r="C309" s="32"/>
    </row>
    <row r="310" spans="1:3" x14ac:dyDescent="0.25">
      <c r="A310" s="32"/>
      <c r="B310" s="32"/>
      <c r="C310" s="32"/>
    </row>
    <row r="311" spans="1:3" x14ac:dyDescent="0.25">
      <c r="A311" s="32"/>
      <c r="B311" s="32"/>
      <c r="C311" s="32"/>
    </row>
    <row r="312" spans="1:3" x14ac:dyDescent="0.25">
      <c r="A312" s="32"/>
      <c r="B312" s="32"/>
      <c r="C312" s="32"/>
    </row>
    <row r="313" spans="1:3" x14ac:dyDescent="0.25">
      <c r="A313" s="32"/>
      <c r="B313" s="32"/>
      <c r="C313" s="32"/>
    </row>
    <row r="314" spans="1:3" x14ac:dyDescent="0.25">
      <c r="A314" s="32"/>
      <c r="B314" s="32"/>
      <c r="C314" s="32"/>
    </row>
    <row r="315" spans="1:3" x14ac:dyDescent="0.25">
      <c r="A315" s="32"/>
      <c r="B315" s="32"/>
      <c r="C315" s="32"/>
    </row>
    <row r="316" spans="1:3" x14ac:dyDescent="0.25">
      <c r="A316" s="32"/>
      <c r="B316" s="32"/>
      <c r="C316" s="32"/>
    </row>
    <row r="317" spans="1:3" x14ac:dyDescent="0.25">
      <c r="A317" s="32"/>
      <c r="B317" s="32"/>
      <c r="C317" s="32"/>
    </row>
    <row r="318" spans="1:3" x14ac:dyDescent="0.25">
      <c r="A318" s="32"/>
      <c r="B318" s="32"/>
      <c r="C318" s="32"/>
    </row>
    <row r="319" spans="1:3" x14ac:dyDescent="0.25">
      <c r="A319" s="32"/>
      <c r="B319" s="32"/>
      <c r="C319" s="32"/>
    </row>
    <row r="320" spans="1:3" x14ac:dyDescent="0.25">
      <c r="A320" s="32"/>
      <c r="B320" s="32"/>
      <c r="C320" s="32"/>
    </row>
    <row r="321" spans="1:3" x14ac:dyDescent="0.25">
      <c r="A321" s="32"/>
      <c r="B321" s="32"/>
      <c r="C321" s="32"/>
    </row>
    <row r="322" spans="1:3" x14ac:dyDescent="0.25">
      <c r="A322" s="32"/>
      <c r="B322" s="32"/>
      <c r="C322" s="32"/>
    </row>
    <row r="323" spans="1:3" x14ac:dyDescent="0.25">
      <c r="A323" s="32"/>
      <c r="B323" s="32"/>
      <c r="C323" s="32"/>
    </row>
    <row r="324" spans="1:3" x14ac:dyDescent="0.25">
      <c r="A324" s="32"/>
      <c r="B324" s="32"/>
      <c r="C324" s="32"/>
    </row>
    <row r="325" spans="1:3" x14ac:dyDescent="0.25">
      <c r="A325" s="32"/>
      <c r="B325" s="32"/>
      <c r="C325" s="32"/>
    </row>
    <row r="326" spans="1:3" x14ac:dyDescent="0.25">
      <c r="A326" s="32"/>
      <c r="B326" s="32"/>
      <c r="C326" s="32"/>
    </row>
    <row r="327" spans="1:3" x14ac:dyDescent="0.25">
      <c r="A327" s="32"/>
      <c r="B327" s="32"/>
      <c r="C327" s="32"/>
    </row>
    <row r="328" spans="1:3" x14ac:dyDescent="0.25">
      <c r="A328" s="32"/>
      <c r="B328" s="32"/>
      <c r="C328" s="32"/>
    </row>
    <row r="329" spans="1:3" x14ac:dyDescent="0.25">
      <c r="A329" s="32"/>
      <c r="B329" s="32"/>
      <c r="C329" s="32"/>
    </row>
    <row r="330" spans="1:3" x14ac:dyDescent="0.25">
      <c r="A330" s="32"/>
      <c r="B330" s="32"/>
      <c r="C330" s="32"/>
    </row>
    <row r="331" spans="1:3" x14ac:dyDescent="0.25">
      <c r="A331" s="32"/>
      <c r="B331" s="32"/>
      <c r="C331" s="32"/>
    </row>
    <row r="332" spans="1:3" x14ac:dyDescent="0.25">
      <c r="A332" s="32"/>
      <c r="B332" s="32"/>
      <c r="C332" s="32"/>
    </row>
    <row r="333" spans="1:3" x14ac:dyDescent="0.25">
      <c r="A333" s="32"/>
      <c r="B333" s="32"/>
      <c r="C333" s="32"/>
    </row>
    <row r="334" spans="1:3" x14ac:dyDescent="0.25">
      <c r="A334" s="32"/>
      <c r="B334" s="32"/>
      <c r="C334" s="32"/>
    </row>
    <row r="335" spans="1:3" x14ac:dyDescent="0.25">
      <c r="A335" s="32"/>
      <c r="B335" s="32"/>
      <c r="C335" s="32"/>
    </row>
    <row r="336" spans="1:3" x14ac:dyDescent="0.25">
      <c r="A336" s="32"/>
      <c r="B336" s="32"/>
      <c r="C336" s="3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39"/>
  <sheetViews>
    <sheetView topLeftCell="A10" workbookViewId="0">
      <selection activeCell="A37" sqref="A37:C37"/>
    </sheetView>
  </sheetViews>
  <sheetFormatPr defaultColWidth="8.796875" defaultRowHeight="18.75" x14ac:dyDescent="0.3"/>
  <cols>
    <col min="1" max="1" width="37" style="7" bestFit="1" customWidth="1"/>
    <col min="2" max="6" width="18.296875" style="7" bestFit="1" customWidth="1"/>
    <col min="7" max="16384" width="8.796875" style="7"/>
  </cols>
  <sheetData>
    <row r="3" spans="1:6" x14ac:dyDescent="0.3">
      <c r="A3" s="2"/>
      <c r="B3" s="1" t="s">
        <v>48</v>
      </c>
      <c r="C3" s="1" t="s">
        <v>47</v>
      </c>
      <c r="D3" s="1" t="s">
        <v>46</v>
      </c>
      <c r="E3" s="1" t="s">
        <v>45</v>
      </c>
      <c r="F3" s="1" t="s">
        <v>31</v>
      </c>
    </row>
    <row r="4" spans="1:6" x14ac:dyDescent="0.3">
      <c r="A4" s="2" t="s">
        <v>30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</row>
    <row r="5" spans="1:6" x14ac:dyDescent="0.3">
      <c r="A5" s="3" t="s">
        <v>1</v>
      </c>
      <c r="B5" s="4">
        <v>402686253.99000001</v>
      </c>
      <c r="C5" s="4">
        <v>373329101.47999996</v>
      </c>
      <c r="D5" s="8">
        <v>636993573.59000015</v>
      </c>
      <c r="E5" s="8">
        <v>406561476.87999988</v>
      </c>
      <c r="F5" s="8">
        <f t="shared" ref="F5:F35" si="0">SUM(B5:E5)</f>
        <v>1819570405.9400001</v>
      </c>
    </row>
    <row r="6" spans="1:6" x14ac:dyDescent="0.3">
      <c r="A6" s="3" t="s">
        <v>2</v>
      </c>
      <c r="B6" s="4">
        <v>299718891.57999998</v>
      </c>
      <c r="C6" s="4">
        <v>157945350.75999996</v>
      </c>
      <c r="D6" s="8">
        <v>211728163.91</v>
      </c>
      <c r="E6" s="8">
        <v>245189430.09000003</v>
      </c>
      <c r="F6" s="8">
        <f t="shared" si="0"/>
        <v>914581836.33999991</v>
      </c>
    </row>
    <row r="7" spans="1:6" x14ac:dyDescent="0.3">
      <c r="A7" s="3" t="s">
        <v>3</v>
      </c>
      <c r="B7" s="4">
        <v>7218047402.0600004</v>
      </c>
      <c r="C7" s="4">
        <v>4909947885.9300003</v>
      </c>
      <c r="D7" s="8">
        <v>6305573725.8099985</v>
      </c>
      <c r="E7" s="8">
        <v>4629846247.5399933</v>
      </c>
      <c r="F7" s="8">
        <f t="shared" si="0"/>
        <v>23063415261.339993</v>
      </c>
    </row>
    <row r="8" spans="1:6" x14ac:dyDescent="0.3">
      <c r="A8" s="3" t="s">
        <v>4</v>
      </c>
      <c r="B8" s="4">
        <v>7864607682.4199991</v>
      </c>
      <c r="C8" s="4">
        <v>7785013393.2499962</v>
      </c>
      <c r="D8" s="8">
        <v>6565898865.25</v>
      </c>
      <c r="E8" s="8">
        <v>7766125668.1300011</v>
      </c>
      <c r="F8" s="8">
        <f t="shared" si="0"/>
        <v>29981645609.049995</v>
      </c>
    </row>
    <row r="9" spans="1:6" x14ac:dyDescent="0.3">
      <c r="A9" s="3" t="s">
        <v>5</v>
      </c>
      <c r="B9" s="4">
        <v>2526605157.3299994</v>
      </c>
      <c r="C9" s="4">
        <v>2310704401.6400013</v>
      </c>
      <c r="D9" s="8">
        <v>1829957551.3999991</v>
      </c>
      <c r="E9" s="8">
        <v>1486469995.6200016</v>
      </c>
      <c r="F9" s="8">
        <f t="shared" si="0"/>
        <v>8153737105.9900026</v>
      </c>
    </row>
    <row r="10" spans="1:6" x14ac:dyDescent="0.3">
      <c r="A10" s="3" t="s">
        <v>6</v>
      </c>
      <c r="B10" s="4">
        <v>244169431.05000001</v>
      </c>
      <c r="C10" s="4">
        <v>171845920.9900001</v>
      </c>
      <c r="D10" s="8">
        <v>250118721.03999981</v>
      </c>
      <c r="E10" s="8">
        <v>291064312.54999995</v>
      </c>
      <c r="F10" s="8">
        <f t="shared" si="0"/>
        <v>957198385.62999988</v>
      </c>
    </row>
    <row r="11" spans="1:6" x14ac:dyDescent="0.3">
      <c r="A11" s="3" t="s">
        <v>7</v>
      </c>
      <c r="B11" s="4">
        <v>9625752498.5400047</v>
      </c>
      <c r="C11" s="4">
        <v>10087885825.949999</v>
      </c>
      <c r="D11" s="8">
        <v>9120127723.7599983</v>
      </c>
      <c r="E11" s="8">
        <v>10942942764.809958</v>
      </c>
      <c r="F11" s="8">
        <f t="shared" si="0"/>
        <v>39776708813.059959</v>
      </c>
    </row>
    <row r="12" spans="1:6" x14ac:dyDescent="0.3">
      <c r="A12" s="3" t="s">
        <v>8</v>
      </c>
      <c r="B12" s="4">
        <v>1033961232.28</v>
      </c>
      <c r="C12" s="4">
        <v>1296579854.9699998</v>
      </c>
      <c r="D12" s="8">
        <v>1050592645.3399999</v>
      </c>
      <c r="E12" s="8">
        <v>974543962.53999984</v>
      </c>
      <c r="F12" s="8">
        <f t="shared" si="0"/>
        <v>4355677695.1300001</v>
      </c>
    </row>
    <row r="13" spans="1:6" x14ac:dyDescent="0.3">
      <c r="A13" s="3" t="s">
        <v>9</v>
      </c>
      <c r="B13" s="4">
        <v>13616570341.990011</v>
      </c>
      <c r="C13" s="4">
        <v>11399574569.459984</v>
      </c>
      <c r="D13" s="8">
        <v>9205196702.7700253</v>
      </c>
      <c r="E13" s="8">
        <v>8085940731.9700375</v>
      </c>
      <c r="F13" s="8">
        <f t="shared" si="0"/>
        <v>42307282346.190063</v>
      </c>
    </row>
    <row r="14" spans="1:6" x14ac:dyDescent="0.3">
      <c r="A14" s="3" t="s">
        <v>10</v>
      </c>
      <c r="B14" s="4">
        <v>852252008.93000007</v>
      </c>
      <c r="C14" s="4">
        <v>856717930.9200002</v>
      </c>
      <c r="D14" s="8">
        <v>729622638.76000011</v>
      </c>
      <c r="E14" s="8">
        <v>861408339.11999989</v>
      </c>
      <c r="F14" s="8">
        <f t="shared" si="0"/>
        <v>3300000917.7300005</v>
      </c>
    </row>
    <row r="15" spans="1:6" x14ac:dyDescent="0.3">
      <c r="A15" s="3" t="s">
        <v>11</v>
      </c>
      <c r="B15" s="4">
        <v>1043624522.4900004</v>
      </c>
      <c r="C15" s="4">
        <v>893180041.22999978</v>
      </c>
      <c r="D15" s="8">
        <v>922163462.62000072</v>
      </c>
      <c r="E15" s="8">
        <v>1050537616.3099998</v>
      </c>
      <c r="F15" s="8">
        <f t="shared" si="0"/>
        <v>3909505642.650001</v>
      </c>
    </row>
    <row r="16" spans="1:6" x14ac:dyDescent="0.3">
      <c r="A16" s="3" t="s">
        <v>12</v>
      </c>
      <c r="B16" s="4">
        <v>1113085082.4599991</v>
      </c>
      <c r="C16" s="4">
        <v>727907005.82999992</v>
      </c>
      <c r="D16" s="8">
        <v>140557962.20000008</v>
      </c>
      <c r="E16" s="8">
        <v>222862847.46000004</v>
      </c>
      <c r="F16" s="8">
        <f t="shared" si="0"/>
        <v>2204412897.9499989</v>
      </c>
    </row>
    <row r="17" spans="1:6" x14ac:dyDescent="0.3">
      <c r="A17" s="3" t="s">
        <v>13</v>
      </c>
      <c r="B17" s="4">
        <v>67141750.900000006</v>
      </c>
      <c r="C17" s="4">
        <v>31016950.729999986</v>
      </c>
      <c r="D17" s="8">
        <v>23877588.770000003</v>
      </c>
      <c r="E17" s="8">
        <v>25403851.900000002</v>
      </c>
      <c r="F17" s="8">
        <f t="shared" si="0"/>
        <v>147440142.30000001</v>
      </c>
    </row>
    <row r="18" spans="1:6" x14ac:dyDescent="0.3">
      <c r="A18" s="3" t="s">
        <v>14</v>
      </c>
      <c r="B18" s="4">
        <v>3019897720.5800009</v>
      </c>
      <c r="C18" s="4">
        <v>2757803996.9699974</v>
      </c>
      <c r="D18" s="8">
        <v>2782651274.1999984</v>
      </c>
      <c r="E18" s="8">
        <v>2204544915.1999984</v>
      </c>
      <c r="F18" s="8">
        <f t="shared" si="0"/>
        <v>10764897906.949995</v>
      </c>
    </row>
    <row r="19" spans="1:6" x14ac:dyDescent="0.3">
      <c r="A19" s="3" t="s">
        <v>15</v>
      </c>
      <c r="B19" s="4">
        <v>464520342.63</v>
      </c>
      <c r="C19" s="4">
        <v>723434213.69000006</v>
      </c>
      <c r="D19" s="8">
        <v>696193950.09000015</v>
      </c>
      <c r="E19" s="8">
        <v>779010594.98000014</v>
      </c>
      <c r="F19" s="8">
        <f t="shared" si="0"/>
        <v>2663159101.3900003</v>
      </c>
    </row>
    <row r="20" spans="1:6" x14ac:dyDescent="0.3">
      <c r="A20" s="3" t="s">
        <v>16</v>
      </c>
      <c r="B20" s="4">
        <v>1484270520.1199999</v>
      </c>
      <c r="C20" s="4">
        <v>1402752330.9999998</v>
      </c>
      <c r="D20" s="8">
        <v>1204198836.2899995</v>
      </c>
      <c r="E20" s="8">
        <v>1330462085.0699995</v>
      </c>
      <c r="F20" s="8">
        <f t="shared" si="0"/>
        <v>5421683772.4799986</v>
      </c>
    </row>
    <row r="21" spans="1:6" x14ac:dyDescent="0.3">
      <c r="A21" s="3" t="s">
        <v>17</v>
      </c>
      <c r="B21" s="4">
        <v>11434790253.940001</v>
      </c>
      <c r="C21" s="4">
        <v>14009559418.189999</v>
      </c>
      <c r="D21" s="8">
        <v>11085709374.080004</v>
      </c>
      <c r="E21" s="8">
        <v>11157432428.630003</v>
      </c>
      <c r="F21" s="8">
        <f t="shared" si="0"/>
        <v>47687491474.840004</v>
      </c>
    </row>
    <row r="22" spans="1:6" x14ac:dyDescent="0.3">
      <c r="A22" s="3" t="s">
        <v>18</v>
      </c>
      <c r="B22" s="4">
        <v>21856833713.319992</v>
      </c>
      <c r="C22" s="4">
        <v>25127881668.68998</v>
      </c>
      <c r="D22" s="8">
        <v>22426204653.050011</v>
      </c>
      <c r="E22" s="8">
        <v>23337911738.380013</v>
      </c>
      <c r="F22" s="8">
        <f t="shared" si="0"/>
        <v>92748831773.440002</v>
      </c>
    </row>
    <row r="23" spans="1:6" x14ac:dyDescent="0.3">
      <c r="A23" s="3" t="s">
        <v>19</v>
      </c>
      <c r="B23" s="4">
        <v>1026062042.65</v>
      </c>
      <c r="C23" s="4">
        <v>1418966984.5799997</v>
      </c>
      <c r="D23" s="8">
        <v>3297542145.04</v>
      </c>
      <c r="E23" s="8">
        <v>1356123304.4400001</v>
      </c>
      <c r="F23" s="8">
        <f t="shared" si="0"/>
        <v>7098694476.7099991</v>
      </c>
    </row>
    <row r="24" spans="1:6" x14ac:dyDescent="0.3">
      <c r="A24" s="3" t="s">
        <v>20</v>
      </c>
      <c r="B24" s="4">
        <v>308279031.39999998</v>
      </c>
      <c r="C24" s="4">
        <v>313450951.76999998</v>
      </c>
      <c r="D24" s="8">
        <v>269626006.00999999</v>
      </c>
      <c r="E24" s="8">
        <v>242063387.5099999</v>
      </c>
      <c r="F24" s="8">
        <f t="shared" si="0"/>
        <v>1133419376.6899998</v>
      </c>
    </row>
    <row r="25" spans="1:6" x14ac:dyDescent="0.3">
      <c r="A25" s="3" t="s">
        <v>21</v>
      </c>
      <c r="B25" s="4">
        <v>121610237.74000001</v>
      </c>
      <c r="C25" s="4">
        <v>264758314.41000006</v>
      </c>
      <c r="D25" s="8">
        <v>192644982.08000004</v>
      </c>
      <c r="E25" s="8">
        <v>178476309.60999998</v>
      </c>
      <c r="F25" s="8">
        <f t="shared" si="0"/>
        <v>757489843.84000015</v>
      </c>
    </row>
    <row r="26" spans="1:6" x14ac:dyDescent="0.3">
      <c r="A26" s="3" t="s">
        <v>22</v>
      </c>
      <c r="B26" s="4">
        <v>19378271074.639996</v>
      </c>
      <c r="C26" s="4">
        <v>19937167037.109951</v>
      </c>
      <c r="D26" s="8">
        <v>19574736606.849922</v>
      </c>
      <c r="E26" s="8">
        <v>15674588638.179995</v>
      </c>
      <c r="F26" s="8">
        <f t="shared" si="0"/>
        <v>74564763356.779861</v>
      </c>
    </row>
    <row r="27" spans="1:6" x14ac:dyDescent="0.3">
      <c r="A27" s="3" t="s">
        <v>23</v>
      </c>
      <c r="B27" s="4">
        <v>514148211.14999992</v>
      </c>
      <c r="C27" s="4">
        <v>412600370.96000034</v>
      </c>
      <c r="D27" s="8">
        <v>691089033.6900003</v>
      </c>
      <c r="E27" s="8">
        <v>693047242.40000021</v>
      </c>
      <c r="F27" s="8">
        <f t="shared" si="0"/>
        <v>2310884858.2000008</v>
      </c>
    </row>
    <row r="28" spans="1:6" x14ac:dyDescent="0.3">
      <c r="A28" s="3" t="s">
        <v>24</v>
      </c>
      <c r="B28" s="4">
        <v>314814600.68000001</v>
      </c>
      <c r="C28" s="4">
        <v>370132436.47999996</v>
      </c>
      <c r="D28" s="8">
        <v>369664317.18000001</v>
      </c>
      <c r="E28" s="8">
        <v>375412411.90999991</v>
      </c>
      <c r="F28" s="8">
        <f t="shared" si="0"/>
        <v>1430023766.2499998</v>
      </c>
    </row>
    <row r="29" spans="1:6" x14ac:dyDescent="0.3">
      <c r="A29" s="3" t="s">
        <v>25</v>
      </c>
      <c r="B29" s="4">
        <v>9657703242.8299999</v>
      </c>
      <c r="C29" s="4">
        <v>8699620797.8299713</v>
      </c>
      <c r="D29" s="8">
        <v>8704631311.1699772</v>
      </c>
      <c r="E29" s="8">
        <v>7201698777.7400064</v>
      </c>
      <c r="F29" s="8">
        <f t="shared" si="0"/>
        <v>34263654129.569954</v>
      </c>
    </row>
    <row r="30" spans="1:6" x14ac:dyDescent="0.3">
      <c r="A30" s="3" t="s">
        <v>26</v>
      </c>
      <c r="B30" s="4">
        <v>650938628.34000003</v>
      </c>
      <c r="C30" s="4">
        <v>649991161.1699996</v>
      </c>
      <c r="D30" s="8">
        <v>442244608.28000015</v>
      </c>
      <c r="E30" s="8">
        <v>721130211.66000009</v>
      </c>
      <c r="F30" s="8">
        <f t="shared" si="0"/>
        <v>2464304609.4499998</v>
      </c>
    </row>
    <row r="31" spans="1:6" x14ac:dyDescent="0.3">
      <c r="A31" s="3" t="s">
        <v>27</v>
      </c>
      <c r="B31" s="4">
        <v>150301862.72000003</v>
      </c>
      <c r="C31" s="4">
        <v>235284855.97000003</v>
      </c>
      <c r="D31" s="8">
        <v>140553872.54999998</v>
      </c>
      <c r="E31" s="8">
        <v>147556560.91999999</v>
      </c>
      <c r="F31" s="8">
        <f t="shared" si="0"/>
        <v>673697152.15999997</v>
      </c>
    </row>
    <row r="32" spans="1:6" x14ac:dyDescent="0.3">
      <c r="A32" s="3" t="s">
        <v>28</v>
      </c>
      <c r="B32" s="4">
        <v>3999917334.2799997</v>
      </c>
      <c r="C32" s="4">
        <v>3691005370.2599988</v>
      </c>
      <c r="D32" s="8">
        <v>13646426651.969986</v>
      </c>
      <c r="E32" s="8">
        <v>3627503740.5</v>
      </c>
      <c r="F32" s="8">
        <f t="shared" si="0"/>
        <v>24964853097.009987</v>
      </c>
    </row>
    <row r="33" spans="1:6" x14ac:dyDescent="0.3">
      <c r="A33" s="5" t="s">
        <v>34</v>
      </c>
      <c r="B33" s="6">
        <v>120290581073.04001</v>
      </c>
      <c r="C33" s="6">
        <v>121016058142.21989</v>
      </c>
      <c r="D33" s="6">
        <v>122516526947.74991</v>
      </c>
      <c r="E33" s="6">
        <v>106015859592.05</v>
      </c>
      <c r="F33" s="6">
        <f t="shared" si="0"/>
        <v>469839025755.05975</v>
      </c>
    </row>
    <row r="34" spans="1:6" x14ac:dyDescent="0.3">
      <c r="A34" s="9" t="s">
        <v>33</v>
      </c>
      <c r="B34" s="13">
        <v>31907375220.779999</v>
      </c>
      <c r="C34" s="13">
        <v>34383510957.580002</v>
      </c>
      <c r="D34" s="13">
        <v>27282349829.790001</v>
      </c>
      <c r="E34" s="13">
        <v>26099323021.700001</v>
      </c>
      <c r="F34" s="16">
        <f t="shared" si="0"/>
        <v>119672559029.84999</v>
      </c>
    </row>
    <row r="35" spans="1:6" x14ac:dyDescent="0.3">
      <c r="A35" s="10" t="s">
        <v>32</v>
      </c>
      <c r="B35" s="14">
        <v>44508936571.600006</v>
      </c>
      <c r="C35" s="14">
        <v>35628646365.479996</v>
      </c>
      <c r="D35" s="15">
        <v>42730462653.139999</v>
      </c>
      <c r="E35" s="15">
        <v>47053065955.839996</v>
      </c>
      <c r="F35" s="15">
        <f t="shared" si="0"/>
        <v>169921111546.06</v>
      </c>
    </row>
    <row r="36" spans="1:6" x14ac:dyDescent="0.3">
      <c r="A36" s="11" t="s">
        <v>29</v>
      </c>
      <c r="B36" s="12">
        <f>SUM(B33:B35)</f>
        <v>196706892865.42001</v>
      </c>
      <c r="C36" s="12">
        <f>SUM(C33:C35)</f>
        <v>191028215465.27991</v>
      </c>
      <c r="D36" s="12">
        <f>SUM(D33:D35)</f>
        <v>192529339430.67993</v>
      </c>
      <c r="E36" s="12">
        <f>SUM(E33:E35)</f>
        <v>179168248569.59</v>
      </c>
      <c r="F36" s="17">
        <f>SUM(F33:F35)</f>
        <v>759432696330.96973</v>
      </c>
    </row>
    <row r="37" spans="1:6" x14ac:dyDescent="0.3">
      <c r="A37" s="53"/>
      <c r="B37" s="54"/>
      <c r="C37" s="54"/>
    </row>
    <row r="38" spans="1:6" x14ac:dyDescent="0.3">
      <c r="B38" s="6">
        <v>239012263495.73001</v>
      </c>
    </row>
    <row r="39" spans="1:6" x14ac:dyDescent="0.3">
      <c r="B39" s="6">
        <v>120290581073.04001</v>
      </c>
    </row>
  </sheetData>
  <mergeCells count="1">
    <mergeCell ref="A37:C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37"/>
  <sheetViews>
    <sheetView topLeftCell="B12" workbookViewId="0">
      <selection activeCell="B37" sqref="B37:D37"/>
    </sheetView>
  </sheetViews>
  <sheetFormatPr defaultColWidth="8.69921875" defaultRowHeight="18.75" x14ac:dyDescent="0.3"/>
  <cols>
    <col min="1" max="1" width="8.69921875" style="7"/>
    <col min="2" max="2" width="37" style="7" bestFit="1" customWidth="1"/>
    <col min="3" max="7" width="18.296875" style="7" bestFit="1" customWidth="1"/>
    <col min="8" max="16384" width="8.69921875" style="7"/>
  </cols>
  <sheetData>
    <row r="3" spans="2:7" x14ac:dyDescent="0.3">
      <c r="B3" s="2"/>
      <c r="C3" s="1" t="s">
        <v>44</v>
      </c>
      <c r="D3" s="1" t="s">
        <v>43</v>
      </c>
      <c r="E3" s="1" t="s">
        <v>42</v>
      </c>
      <c r="F3" s="1" t="s">
        <v>41</v>
      </c>
      <c r="G3" s="1" t="s">
        <v>31</v>
      </c>
    </row>
    <row r="4" spans="2:7" x14ac:dyDescent="0.3">
      <c r="B4" s="2" t="s">
        <v>30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</row>
    <row r="5" spans="2:7" x14ac:dyDescent="0.3">
      <c r="B5" s="3" t="s">
        <v>1</v>
      </c>
      <c r="C5" s="4">
        <v>575596363.88</v>
      </c>
      <c r="D5" s="4">
        <v>574607597.85000014</v>
      </c>
      <c r="E5" s="8">
        <v>333568989.30000013</v>
      </c>
      <c r="F5" s="8">
        <v>268549293.04999995</v>
      </c>
      <c r="G5" s="8">
        <f t="shared" ref="G5:G35" si="0">SUM(C5:F5)</f>
        <v>1752322244.0800002</v>
      </c>
    </row>
    <row r="6" spans="2:7" x14ac:dyDescent="0.3">
      <c r="B6" s="3" t="s">
        <v>2</v>
      </c>
      <c r="C6" s="4">
        <v>353739858.96000028</v>
      </c>
      <c r="D6" s="4">
        <v>263774263.24000007</v>
      </c>
      <c r="E6" s="8">
        <v>356719948.5399999</v>
      </c>
      <c r="F6" s="8">
        <v>687057729.84000003</v>
      </c>
      <c r="G6" s="8">
        <f t="shared" si="0"/>
        <v>1661291800.5800004</v>
      </c>
    </row>
    <row r="7" spans="2:7" x14ac:dyDescent="0.3">
      <c r="B7" s="3" t="s">
        <v>3</v>
      </c>
      <c r="C7" s="4">
        <v>5046306470.2400084</v>
      </c>
      <c r="D7" s="4">
        <v>6229267488.8099995</v>
      </c>
      <c r="E7" s="8">
        <v>6960378570.9600096</v>
      </c>
      <c r="F7" s="8">
        <v>6813474683.1999969</v>
      </c>
      <c r="G7" s="8">
        <f t="shared" si="0"/>
        <v>25049427213.210014</v>
      </c>
    </row>
    <row r="8" spans="2:7" x14ac:dyDescent="0.3">
      <c r="B8" s="3" t="s">
        <v>4</v>
      </c>
      <c r="C8" s="4">
        <v>7099045516.5199976</v>
      </c>
      <c r="D8" s="4">
        <v>9012579857.2000027</v>
      </c>
      <c r="E8" s="8">
        <v>6875395155.6000023</v>
      </c>
      <c r="F8" s="8">
        <v>7256230833.5499992</v>
      </c>
      <c r="G8" s="8">
        <f t="shared" si="0"/>
        <v>30243251362.870003</v>
      </c>
    </row>
    <row r="9" spans="2:7" x14ac:dyDescent="0.3">
      <c r="B9" s="3" t="s">
        <v>5</v>
      </c>
      <c r="C9" s="4">
        <v>1831299991.2899988</v>
      </c>
      <c r="D9" s="4">
        <v>1999626117.4700019</v>
      </c>
      <c r="E9" s="8">
        <v>1864436140.2300005</v>
      </c>
      <c r="F9" s="8">
        <v>2698679897.5899992</v>
      </c>
      <c r="G9" s="8">
        <f t="shared" si="0"/>
        <v>8394042146.5800009</v>
      </c>
    </row>
    <row r="10" spans="2:7" x14ac:dyDescent="0.3">
      <c r="B10" s="3" t="s">
        <v>6</v>
      </c>
      <c r="C10" s="4">
        <v>287569089.13</v>
      </c>
      <c r="D10" s="4">
        <v>353264545.19</v>
      </c>
      <c r="E10" s="8">
        <v>351186358.29999995</v>
      </c>
      <c r="F10" s="8">
        <v>445393311.86000013</v>
      </c>
      <c r="G10" s="8">
        <f t="shared" si="0"/>
        <v>1437413304.48</v>
      </c>
    </row>
    <row r="11" spans="2:7" x14ac:dyDescent="0.3">
      <c r="B11" s="3" t="s">
        <v>7</v>
      </c>
      <c r="C11" s="4">
        <v>13740854019.229954</v>
      </c>
      <c r="D11" s="4">
        <v>13150006523.470013</v>
      </c>
      <c r="E11" s="8">
        <v>10713326578.389971</v>
      </c>
      <c r="F11" s="8">
        <v>12608989712.010004</v>
      </c>
      <c r="G11" s="8">
        <f t="shared" si="0"/>
        <v>50213176833.099937</v>
      </c>
    </row>
    <row r="12" spans="2:7" x14ac:dyDescent="0.3">
      <c r="B12" s="3" t="s">
        <v>8</v>
      </c>
      <c r="C12" s="4">
        <v>855069162.98000002</v>
      </c>
      <c r="D12" s="4">
        <v>999460869.02999997</v>
      </c>
      <c r="E12" s="8">
        <v>1247986041.99</v>
      </c>
      <c r="F12" s="8">
        <v>1023523533.5400002</v>
      </c>
      <c r="G12" s="8">
        <f t="shared" si="0"/>
        <v>4126039607.54</v>
      </c>
    </row>
    <row r="13" spans="2:7" x14ac:dyDescent="0.3">
      <c r="B13" s="3" t="s">
        <v>9</v>
      </c>
      <c r="C13" s="4">
        <v>7728253828.2200012</v>
      </c>
      <c r="D13" s="4">
        <v>10726210419.94998</v>
      </c>
      <c r="E13" s="8">
        <v>5817196768.8200254</v>
      </c>
      <c r="F13" s="8">
        <v>5502592894.3499966</v>
      </c>
      <c r="G13" s="8">
        <f t="shared" si="0"/>
        <v>29774253911.340004</v>
      </c>
    </row>
    <row r="14" spans="2:7" x14ac:dyDescent="0.3">
      <c r="B14" s="3" t="s">
        <v>10</v>
      </c>
      <c r="C14" s="4">
        <v>913621108.35000014</v>
      </c>
      <c r="D14" s="4">
        <v>937692701.17000008</v>
      </c>
      <c r="E14" s="8">
        <v>1076137984.6400001</v>
      </c>
      <c r="F14" s="8">
        <v>1672264153.7699995</v>
      </c>
      <c r="G14" s="8">
        <f t="shared" si="0"/>
        <v>4599715947.9300003</v>
      </c>
    </row>
    <row r="15" spans="2:7" x14ac:dyDescent="0.3">
      <c r="B15" s="3" t="s">
        <v>11</v>
      </c>
      <c r="C15" s="4">
        <v>1232005275.3900001</v>
      </c>
      <c r="D15" s="4">
        <v>1272389972.0399985</v>
      </c>
      <c r="E15" s="8">
        <v>1128715130.7699988</v>
      </c>
      <c r="F15" s="8">
        <v>1306149086.3700004</v>
      </c>
      <c r="G15" s="8">
        <f t="shared" si="0"/>
        <v>4939259464.5699978</v>
      </c>
    </row>
    <row r="16" spans="2:7" x14ac:dyDescent="0.3">
      <c r="B16" s="3" t="s">
        <v>12</v>
      </c>
      <c r="C16" s="4">
        <v>555679666.31000006</v>
      </c>
      <c r="D16" s="4">
        <v>90913129.269999981</v>
      </c>
      <c r="E16" s="8">
        <v>191838016.79000011</v>
      </c>
      <c r="F16" s="8">
        <v>359110678.54000014</v>
      </c>
      <c r="G16" s="8">
        <f t="shared" si="0"/>
        <v>1197541490.9100003</v>
      </c>
    </row>
    <row r="17" spans="2:7" x14ac:dyDescent="0.3">
      <c r="B17" s="3" t="s">
        <v>13</v>
      </c>
      <c r="C17" s="4">
        <v>23307814.850000001</v>
      </c>
      <c r="D17" s="4">
        <v>41292344.780000001</v>
      </c>
      <c r="E17" s="8">
        <v>34987904.920000002</v>
      </c>
      <c r="F17" s="8">
        <v>33454151.549999997</v>
      </c>
      <c r="G17" s="8">
        <f t="shared" si="0"/>
        <v>133042216.10000001</v>
      </c>
    </row>
    <row r="18" spans="2:7" x14ac:dyDescent="0.3">
      <c r="B18" s="3" t="s">
        <v>14</v>
      </c>
      <c r="C18" s="4">
        <v>2724297587.0099983</v>
      </c>
      <c r="D18" s="4">
        <v>3538616817.9299994</v>
      </c>
      <c r="E18" s="8">
        <v>2238701305.3900008</v>
      </c>
      <c r="F18" s="8">
        <v>1925410661.8899987</v>
      </c>
      <c r="G18" s="8">
        <f t="shared" si="0"/>
        <v>10427026372.219997</v>
      </c>
    </row>
    <row r="19" spans="2:7" x14ac:dyDescent="0.3">
      <c r="B19" s="3" t="s">
        <v>15</v>
      </c>
      <c r="C19" s="4">
        <v>737534853.11000013</v>
      </c>
      <c r="D19" s="4">
        <v>482659950.22000009</v>
      </c>
      <c r="E19" s="8">
        <v>446813379.42000002</v>
      </c>
      <c r="F19" s="8">
        <v>454448339.83999985</v>
      </c>
      <c r="G19" s="8">
        <f t="shared" si="0"/>
        <v>2121456522.5900002</v>
      </c>
    </row>
    <row r="20" spans="2:7" x14ac:dyDescent="0.3">
      <c r="B20" s="3" t="s">
        <v>16</v>
      </c>
      <c r="C20" s="4">
        <v>1251647424.5300007</v>
      </c>
      <c r="D20" s="4">
        <v>1915733835.5199995</v>
      </c>
      <c r="E20" s="8">
        <v>1535434628.3800004</v>
      </c>
      <c r="F20" s="8">
        <v>1597958062.5100007</v>
      </c>
      <c r="G20" s="8">
        <f t="shared" si="0"/>
        <v>6300773950.9400005</v>
      </c>
    </row>
    <row r="21" spans="2:7" x14ac:dyDescent="0.3">
      <c r="B21" s="3" t="s">
        <v>17</v>
      </c>
      <c r="C21" s="4">
        <v>12703294961.990002</v>
      </c>
      <c r="D21" s="4">
        <v>9644390166.2399979</v>
      </c>
      <c r="E21" s="8">
        <v>9129318359.2499981</v>
      </c>
      <c r="F21" s="8">
        <v>10634159198.990002</v>
      </c>
      <c r="G21" s="8">
        <f t="shared" si="0"/>
        <v>42111162686.470001</v>
      </c>
    </row>
    <row r="22" spans="2:7" x14ac:dyDescent="0.3">
      <c r="B22" s="3" t="s">
        <v>18</v>
      </c>
      <c r="C22" s="4">
        <v>23499041138.369972</v>
      </c>
      <c r="D22" s="4">
        <v>27223390061.599934</v>
      </c>
      <c r="E22" s="8">
        <v>24290279862.749939</v>
      </c>
      <c r="F22" s="8">
        <v>24452105255.419994</v>
      </c>
      <c r="G22" s="8">
        <f t="shared" si="0"/>
        <v>99464816318.139847</v>
      </c>
    </row>
    <row r="23" spans="2:7" x14ac:dyDescent="0.3">
      <c r="B23" s="3" t="s">
        <v>19</v>
      </c>
      <c r="C23" s="4">
        <v>743554266.82000005</v>
      </c>
      <c r="D23" s="4">
        <v>1163161363.3899999</v>
      </c>
      <c r="E23" s="8">
        <v>1488095185.4200001</v>
      </c>
      <c r="F23" s="8">
        <v>1848603361.4400001</v>
      </c>
      <c r="G23" s="8">
        <f t="shared" si="0"/>
        <v>5243414177.0699997</v>
      </c>
    </row>
    <row r="24" spans="2:7" x14ac:dyDescent="0.3">
      <c r="B24" s="3" t="s">
        <v>20</v>
      </c>
      <c r="C24" s="4">
        <v>421019205.19999993</v>
      </c>
      <c r="D24" s="4">
        <v>301526809.68000007</v>
      </c>
      <c r="E24" s="8">
        <v>313816336.19999999</v>
      </c>
      <c r="F24" s="8">
        <v>887807369.02000022</v>
      </c>
      <c r="G24" s="8">
        <f t="shared" si="0"/>
        <v>1924169720.1000001</v>
      </c>
    </row>
    <row r="25" spans="2:7" x14ac:dyDescent="0.3">
      <c r="B25" s="3" t="s">
        <v>21</v>
      </c>
      <c r="C25" s="4">
        <v>199124418.59999999</v>
      </c>
      <c r="D25" s="4">
        <v>216317508.88999999</v>
      </c>
      <c r="E25" s="8">
        <v>610891682.43000007</v>
      </c>
      <c r="F25" s="8">
        <v>1896051597.5899999</v>
      </c>
      <c r="G25" s="8">
        <f t="shared" si="0"/>
        <v>2922385207.5100002</v>
      </c>
    </row>
    <row r="26" spans="2:7" x14ac:dyDescent="0.3">
      <c r="B26" s="3" t="s">
        <v>22</v>
      </c>
      <c r="C26" s="4">
        <v>21899064109.010002</v>
      </c>
      <c r="D26" s="4">
        <v>20640242307.969994</v>
      </c>
      <c r="E26" s="8">
        <v>19700080562.490005</v>
      </c>
      <c r="F26" s="8">
        <v>18590006634.120022</v>
      </c>
      <c r="G26" s="8">
        <f t="shared" si="0"/>
        <v>80829393613.590027</v>
      </c>
    </row>
    <row r="27" spans="2:7" x14ac:dyDescent="0.3">
      <c r="B27" s="3" t="s">
        <v>23</v>
      </c>
      <c r="C27" s="4">
        <v>787158851.58000064</v>
      </c>
      <c r="D27" s="4">
        <v>801201359.41000044</v>
      </c>
      <c r="E27" s="8">
        <v>751110130.70000052</v>
      </c>
      <c r="F27" s="8">
        <v>601268681.71000016</v>
      </c>
      <c r="G27" s="8">
        <f t="shared" si="0"/>
        <v>2940739023.4000015</v>
      </c>
    </row>
    <row r="28" spans="2:7" x14ac:dyDescent="0.3">
      <c r="B28" s="3" t="s">
        <v>24</v>
      </c>
      <c r="C28" s="4">
        <v>341985236.52999997</v>
      </c>
      <c r="D28" s="4">
        <v>414979510.1400001</v>
      </c>
      <c r="E28" s="8">
        <v>526154336.60999972</v>
      </c>
      <c r="F28" s="8">
        <v>480313962.06999987</v>
      </c>
      <c r="G28" s="8">
        <f t="shared" si="0"/>
        <v>1763433045.3499997</v>
      </c>
    </row>
    <row r="29" spans="2:7" x14ac:dyDescent="0.3">
      <c r="B29" s="3" t="s">
        <v>25</v>
      </c>
      <c r="C29" s="4">
        <v>9275080973.5299606</v>
      </c>
      <c r="D29" s="4">
        <v>8686017526.8699722</v>
      </c>
      <c r="E29" s="8">
        <v>7127740749.6000071</v>
      </c>
      <c r="F29" s="8">
        <v>8802992071.0799828</v>
      </c>
      <c r="G29" s="8">
        <f t="shared" si="0"/>
        <v>33891831321.079922</v>
      </c>
    </row>
    <row r="30" spans="2:7" x14ac:dyDescent="0.3">
      <c r="B30" s="3" t="s">
        <v>26</v>
      </c>
      <c r="C30" s="4">
        <v>913348895.25</v>
      </c>
      <c r="D30" s="4">
        <v>719299144.04999983</v>
      </c>
      <c r="E30" s="8">
        <v>591975481.13999999</v>
      </c>
      <c r="F30" s="8">
        <v>701472405.61000037</v>
      </c>
      <c r="G30" s="8">
        <f t="shared" si="0"/>
        <v>2926095926.0500002</v>
      </c>
    </row>
    <row r="31" spans="2:7" x14ac:dyDescent="0.3">
      <c r="B31" s="3" t="s">
        <v>27</v>
      </c>
      <c r="C31" s="4">
        <v>219869275.12000006</v>
      </c>
      <c r="D31" s="4">
        <v>334969697.75</v>
      </c>
      <c r="E31" s="8">
        <v>187449801.57999989</v>
      </c>
      <c r="F31" s="8">
        <v>230065128.34000003</v>
      </c>
      <c r="G31" s="8">
        <f t="shared" si="0"/>
        <v>972353902.79000008</v>
      </c>
    </row>
    <row r="32" spans="2:7" x14ac:dyDescent="0.3">
      <c r="B32" s="3" t="s">
        <v>28</v>
      </c>
      <c r="C32" s="4">
        <v>3917169596.9000025</v>
      </c>
      <c r="D32" s="4">
        <v>4328135311.6800013</v>
      </c>
      <c r="E32" s="8">
        <v>4365454796.619997</v>
      </c>
      <c r="F32" s="8">
        <v>4045786330.0700026</v>
      </c>
      <c r="G32" s="8">
        <f t="shared" si="0"/>
        <v>16656546035.270004</v>
      </c>
    </row>
    <row r="33" spans="2:7" x14ac:dyDescent="0.3">
      <c r="B33" s="5" t="s">
        <v>34</v>
      </c>
      <c r="C33" s="6">
        <v>119875538958.89989</v>
      </c>
      <c r="D33" s="6">
        <v>126061727200.80991</v>
      </c>
      <c r="E33" s="6">
        <v>110255190187.22993</v>
      </c>
      <c r="F33" s="6">
        <v>117823919018.92003</v>
      </c>
      <c r="G33" s="6">
        <f t="shared" si="0"/>
        <v>474016375365.85974</v>
      </c>
    </row>
    <row r="34" spans="2:7" x14ac:dyDescent="0.3">
      <c r="B34" s="9" t="s">
        <v>33</v>
      </c>
      <c r="C34" s="13">
        <v>28114663825.480003</v>
      </c>
      <c r="D34" s="13">
        <v>25431456156.639999</v>
      </c>
      <c r="E34" s="13">
        <v>32425639404.350002</v>
      </c>
      <c r="F34" s="13">
        <v>39661280151.449997</v>
      </c>
      <c r="G34" s="16">
        <f t="shared" si="0"/>
        <v>125633039537.92</v>
      </c>
    </row>
    <row r="35" spans="2:7" x14ac:dyDescent="0.3">
      <c r="B35" s="10" t="s">
        <v>32</v>
      </c>
      <c r="C35" s="14">
        <v>38437973170.350006</v>
      </c>
      <c r="D35" s="14">
        <v>35534936339.800003</v>
      </c>
      <c r="E35" s="15">
        <v>54014351037.720001</v>
      </c>
      <c r="F35" s="15">
        <v>49868020680.220001</v>
      </c>
      <c r="G35" s="15">
        <f t="shared" si="0"/>
        <v>177855281228.09003</v>
      </c>
    </row>
    <row r="36" spans="2:7" x14ac:dyDescent="0.3">
      <c r="B36" s="11" t="s">
        <v>29</v>
      </c>
      <c r="C36" s="12">
        <f>SUM(C33:C35)</f>
        <v>186428175954.72989</v>
      </c>
      <c r="D36" s="12">
        <f>SUM(D33:D35)</f>
        <v>187028119697.24988</v>
      </c>
      <c r="E36" s="12">
        <f>SUM(E33:E35)</f>
        <v>196695180629.29993</v>
      </c>
      <c r="F36" s="12">
        <f>SUM(F33:F35)</f>
        <v>207353219850.59003</v>
      </c>
      <c r="G36" s="17">
        <f>SUM(G33:G35)</f>
        <v>777504696131.86987</v>
      </c>
    </row>
    <row r="37" spans="2:7" x14ac:dyDescent="0.3">
      <c r="B37" s="53"/>
      <c r="C37" s="54"/>
      <c r="D37" s="54"/>
    </row>
  </sheetData>
  <mergeCells count="1">
    <mergeCell ref="B37:D3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I42"/>
  <sheetViews>
    <sheetView zoomScale="70" zoomScaleNormal="70" workbookViewId="0">
      <selection activeCell="B37" sqref="B37:D37"/>
    </sheetView>
  </sheetViews>
  <sheetFormatPr defaultRowHeight="18.75" x14ac:dyDescent="0.3"/>
  <cols>
    <col min="1" max="1" width="8.796875" style="7"/>
    <col min="2" max="2" width="37" bestFit="1" customWidth="1"/>
    <col min="3" max="5" width="18.296875" bestFit="1" customWidth="1"/>
    <col min="6" max="6" width="18.09765625" bestFit="1" customWidth="1"/>
    <col min="7" max="7" width="18.296875" bestFit="1" customWidth="1"/>
    <col min="8" max="11" width="16" bestFit="1" customWidth="1"/>
  </cols>
  <sheetData>
    <row r="3" spans="2:9" x14ac:dyDescent="0.3">
      <c r="B3" s="2"/>
      <c r="C3" s="1" t="s">
        <v>35</v>
      </c>
      <c r="D3" s="1" t="s">
        <v>36</v>
      </c>
      <c r="E3" s="1" t="s">
        <v>37</v>
      </c>
      <c r="F3" s="1" t="s">
        <v>38</v>
      </c>
      <c r="G3" s="1" t="s">
        <v>31</v>
      </c>
    </row>
    <row r="4" spans="2:9" x14ac:dyDescent="0.3">
      <c r="B4" s="2" t="s">
        <v>30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</row>
    <row r="5" spans="2:9" x14ac:dyDescent="0.3">
      <c r="B5" s="3" t="s">
        <v>1</v>
      </c>
      <c r="C5" s="4">
        <v>554910191.58999979</v>
      </c>
      <c r="D5" s="4">
        <v>497210854.9199999</v>
      </c>
      <c r="E5" s="8">
        <v>508007319.53000009</v>
      </c>
      <c r="F5" s="8">
        <v>313531651.30000001</v>
      </c>
      <c r="G5" s="8">
        <f>SUM(C5:F5)</f>
        <v>1873660017.3399999</v>
      </c>
      <c r="I5" s="18"/>
    </row>
    <row r="6" spans="2:9" x14ac:dyDescent="0.3">
      <c r="B6" s="3" t="s">
        <v>2</v>
      </c>
      <c r="C6" s="4">
        <v>433374487.80999994</v>
      </c>
      <c r="D6" s="4">
        <v>503267484.76000005</v>
      </c>
      <c r="E6" s="8">
        <v>435364692.26999992</v>
      </c>
      <c r="F6" s="8">
        <v>382359105.39000005</v>
      </c>
      <c r="G6" s="8">
        <f t="shared" ref="G6:G32" si="0">SUM(C6:F6)</f>
        <v>1754365770.23</v>
      </c>
    </row>
    <row r="7" spans="2:9" x14ac:dyDescent="0.3">
      <c r="B7" s="3" t="s">
        <v>3</v>
      </c>
      <c r="C7" s="4">
        <v>7174111312.7400017</v>
      </c>
      <c r="D7" s="4">
        <v>5672146884.4200068</v>
      </c>
      <c r="E7" s="8">
        <v>3693953125.8900013</v>
      </c>
      <c r="F7" s="8">
        <v>4216376801.1199975</v>
      </c>
      <c r="G7" s="8">
        <f t="shared" si="0"/>
        <v>20756588124.170006</v>
      </c>
    </row>
    <row r="8" spans="2:9" x14ac:dyDescent="0.3">
      <c r="B8" s="3" t="s">
        <v>4</v>
      </c>
      <c r="C8" s="4">
        <v>9189599854.1400032</v>
      </c>
      <c r="D8" s="4">
        <v>10071784787.750002</v>
      </c>
      <c r="E8" s="8">
        <v>7756396491.8099995</v>
      </c>
      <c r="F8" s="8">
        <v>8691522373.4100018</v>
      </c>
      <c r="G8" s="8">
        <f t="shared" si="0"/>
        <v>35709303507.110008</v>
      </c>
    </row>
    <row r="9" spans="2:9" x14ac:dyDescent="0.3">
      <c r="B9" s="3" t="s">
        <v>5</v>
      </c>
      <c r="C9" s="4">
        <v>2750900474.0400014</v>
      </c>
      <c r="D9" s="4">
        <v>2073255010.5800009</v>
      </c>
      <c r="E9" s="8">
        <v>3209037195.8699975</v>
      </c>
      <c r="F9" s="8">
        <v>5245412072.8899984</v>
      </c>
      <c r="G9" s="8">
        <f t="shared" si="0"/>
        <v>13278604753.379997</v>
      </c>
    </row>
    <row r="10" spans="2:9" x14ac:dyDescent="0.3">
      <c r="B10" s="3" t="s">
        <v>6</v>
      </c>
      <c r="C10" s="4">
        <v>390428944.03999996</v>
      </c>
      <c r="D10" s="4">
        <v>478992730.52999997</v>
      </c>
      <c r="E10" s="8">
        <v>349294807.32000011</v>
      </c>
      <c r="F10" s="8">
        <v>281290151.83999997</v>
      </c>
      <c r="G10" s="8">
        <f t="shared" si="0"/>
        <v>1500006633.73</v>
      </c>
    </row>
    <row r="11" spans="2:9" x14ac:dyDescent="0.3">
      <c r="B11" s="3" t="s">
        <v>7</v>
      </c>
      <c r="C11" s="4">
        <v>12898693467.979986</v>
      </c>
      <c r="D11" s="4">
        <v>12484431606.799976</v>
      </c>
      <c r="E11" s="8">
        <v>11246475074.519999</v>
      </c>
      <c r="F11" s="8">
        <v>12874156458.409996</v>
      </c>
      <c r="G11" s="8">
        <f t="shared" si="0"/>
        <v>49503756607.709953</v>
      </c>
    </row>
    <row r="12" spans="2:9" x14ac:dyDescent="0.3">
      <c r="B12" s="3" t="s">
        <v>8</v>
      </c>
      <c r="C12" s="4">
        <v>1004741944.8000001</v>
      </c>
      <c r="D12" s="4">
        <v>1175584362.5300002</v>
      </c>
      <c r="E12" s="8">
        <v>1724223662.6799998</v>
      </c>
      <c r="F12" s="8">
        <v>1396206074.0299997</v>
      </c>
      <c r="G12" s="8">
        <f t="shared" si="0"/>
        <v>5300756044.04</v>
      </c>
    </row>
    <row r="13" spans="2:9" x14ac:dyDescent="0.3">
      <c r="B13" s="3" t="s">
        <v>9</v>
      </c>
      <c r="C13" s="4">
        <v>5714979193.0499992</v>
      </c>
      <c r="D13" s="4">
        <v>7354784112.51999</v>
      </c>
      <c r="E13" s="8">
        <v>3927169358.1099963</v>
      </c>
      <c r="F13" s="8">
        <v>3442890131.5300016</v>
      </c>
      <c r="G13" s="8">
        <f t="shared" si="0"/>
        <v>20439822795.209988</v>
      </c>
    </row>
    <row r="14" spans="2:9" x14ac:dyDescent="0.3">
      <c r="B14" s="3" t="s">
        <v>10</v>
      </c>
      <c r="C14" s="4">
        <v>1284826591.3399997</v>
      </c>
      <c r="D14" s="4">
        <v>1446164953.1499996</v>
      </c>
      <c r="E14" s="8">
        <v>1378099592.7399998</v>
      </c>
      <c r="F14" s="8">
        <v>1362825490.8799996</v>
      </c>
      <c r="G14" s="8">
        <f t="shared" si="0"/>
        <v>5471916628.1099987</v>
      </c>
    </row>
    <row r="15" spans="2:9" x14ac:dyDescent="0.3">
      <c r="B15" s="3" t="s">
        <v>11</v>
      </c>
      <c r="C15" s="4">
        <v>1323278166.23</v>
      </c>
      <c r="D15" s="4">
        <v>1249571556.9699991</v>
      </c>
      <c r="E15" s="8">
        <v>1205521783.8600004</v>
      </c>
      <c r="F15" s="8">
        <v>1185813123.3900008</v>
      </c>
      <c r="G15" s="8">
        <f t="shared" si="0"/>
        <v>4964184630.4500008</v>
      </c>
    </row>
    <row r="16" spans="2:9" x14ac:dyDescent="0.3">
      <c r="B16" s="3" t="s">
        <v>12</v>
      </c>
      <c r="C16" s="4">
        <v>99840894.270000085</v>
      </c>
      <c r="D16" s="4">
        <v>154716564.12000006</v>
      </c>
      <c r="E16" s="8">
        <v>184416548.59999996</v>
      </c>
      <c r="F16" s="8">
        <v>201144856.52999985</v>
      </c>
      <c r="G16" s="8">
        <f t="shared" si="0"/>
        <v>640118863.51999998</v>
      </c>
    </row>
    <row r="17" spans="2:7" x14ac:dyDescent="0.3">
      <c r="B17" s="3" t="s">
        <v>13</v>
      </c>
      <c r="C17" s="4">
        <v>35069437.900000006</v>
      </c>
      <c r="D17" s="4">
        <v>34185750.799999997</v>
      </c>
      <c r="E17" s="8">
        <v>33696152.719999999</v>
      </c>
      <c r="F17" s="8">
        <v>32517506.07</v>
      </c>
      <c r="G17" s="8">
        <f t="shared" si="0"/>
        <v>135468847.49000001</v>
      </c>
    </row>
    <row r="18" spans="2:7" x14ac:dyDescent="0.3">
      <c r="B18" s="3" t="s">
        <v>14</v>
      </c>
      <c r="C18" s="4">
        <v>2201545351.940001</v>
      </c>
      <c r="D18" s="4">
        <v>3216773708.4600019</v>
      </c>
      <c r="E18" s="8">
        <v>1747151996.9499998</v>
      </c>
      <c r="F18" s="8">
        <v>2615745659.5900044</v>
      </c>
      <c r="G18" s="8">
        <f t="shared" si="0"/>
        <v>9781216716.9400082</v>
      </c>
    </row>
    <row r="19" spans="2:7" x14ac:dyDescent="0.3">
      <c r="B19" s="3" t="s">
        <v>15</v>
      </c>
      <c r="C19" s="4">
        <v>508284070.45999998</v>
      </c>
      <c r="D19" s="4">
        <v>516442304.82999992</v>
      </c>
      <c r="E19" s="8">
        <v>410607270.77999985</v>
      </c>
      <c r="F19" s="8">
        <v>835883735.52000022</v>
      </c>
      <c r="G19" s="8">
        <f t="shared" si="0"/>
        <v>2271217381.5900002</v>
      </c>
    </row>
    <row r="20" spans="2:7" x14ac:dyDescent="0.3">
      <c r="B20" s="3" t="s">
        <v>16</v>
      </c>
      <c r="C20" s="4">
        <v>1668429575.3499985</v>
      </c>
      <c r="D20" s="4">
        <v>2032477580.3099997</v>
      </c>
      <c r="E20" s="8">
        <v>1306702534.1300001</v>
      </c>
      <c r="F20" s="8">
        <v>1424777031.23</v>
      </c>
      <c r="G20" s="8">
        <f t="shared" si="0"/>
        <v>6432386721.0199986</v>
      </c>
    </row>
    <row r="21" spans="2:7" x14ac:dyDescent="0.3">
      <c r="B21" s="3" t="s">
        <v>17</v>
      </c>
      <c r="C21" s="4">
        <v>9925983704.7299995</v>
      </c>
      <c r="D21" s="4">
        <v>14939517586.540009</v>
      </c>
      <c r="E21" s="8">
        <v>12092366685.99</v>
      </c>
      <c r="F21" s="8">
        <v>8173175993.5100002</v>
      </c>
      <c r="G21" s="8">
        <f t="shared" si="0"/>
        <v>45131043970.770012</v>
      </c>
    </row>
    <row r="22" spans="2:7" x14ac:dyDescent="0.3">
      <c r="B22" s="3" t="s">
        <v>18</v>
      </c>
      <c r="C22" s="4">
        <v>28728050117.599976</v>
      </c>
      <c r="D22" s="4">
        <v>33692784816.210007</v>
      </c>
      <c r="E22" s="8">
        <v>28983557851.620056</v>
      </c>
      <c r="F22" s="8">
        <v>28196975390.799995</v>
      </c>
      <c r="G22" s="8">
        <f t="shared" si="0"/>
        <v>119601368176.23004</v>
      </c>
    </row>
    <row r="23" spans="2:7" x14ac:dyDescent="0.3">
      <c r="B23" s="3" t="s">
        <v>19</v>
      </c>
      <c r="C23" s="4">
        <v>1494627192.8399997</v>
      </c>
      <c r="D23" s="4">
        <v>1360011801.3999999</v>
      </c>
      <c r="E23" s="8">
        <v>1061988591.4400001</v>
      </c>
      <c r="F23" s="8">
        <v>955617217.26000011</v>
      </c>
      <c r="G23" s="8">
        <f t="shared" si="0"/>
        <v>4872244802.9399996</v>
      </c>
    </row>
    <row r="24" spans="2:7" x14ac:dyDescent="0.3">
      <c r="B24" s="3" t="s">
        <v>20</v>
      </c>
      <c r="C24" s="4">
        <v>272132003.93999994</v>
      </c>
      <c r="D24" s="4">
        <v>194261311.94999996</v>
      </c>
      <c r="E24" s="8">
        <v>193781835.05000007</v>
      </c>
      <c r="F24" s="8">
        <v>177197061.94999999</v>
      </c>
      <c r="G24" s="8">
        <f t="shared" si="0"/>
        <v>837372212.88999987</v>
      </c>
    </row>
    <row r="25" spans="2:7" x14ac:dyDescent="0.3">
      <c r="B25" s="3" t="s">
        <v>21</v>
      </c>
      <c r="C25" s="4">
        <v>979949034.41999996</v>
      </c>
      <c r="D25" s="4">
        <v>1245584586.0299997</v>
      </c>
      <c r="E25" s="8">
        <v>1707454741.6199999</v>
      </c>
      <c r="F25" s="8">
        <v>1971215079.3799999</v>
      </c>
      <c r="G25" s="8">
        <f t="shared" si="0"/>
        <v>5904203441.4499998</v>
      </c>
    </row>
    <row r="26" spans="2:7" x14ac:dyDescent="0.3">
      <c r="B26" s="3" t="s">
        <v>22</v>
      </c>
      <c r="C26" s="4">
        <v>20817280804.479958</v>
      </c>
      <c r="D26" s="4">
        <v>21637588452.190014</v>
      </c>
      <c r="E26" s="8">
        <v>22731878147.989979</v>
      </c>
      <c r="F26" s="8">
        <v>22336454324.240074</v>
      </c>
      <c r="G26" s="8">
        <f t="shared" si="0"/>
        <v>87523201728.900024</v>
      </c>
    </row>
    <row r="27" spans="2:7" x14ac:dyDescent="0.3">
      <c r="B27" s="3" t="s">
        <v>23</v>
      </c>
      <c r="C27" s="4">
        <v>750215100.35999882</v>
      </c>
      <c r="D27" s="4">
        <v>709943151.61000061</v>
      </c>
      <c r="E27" s="8">
        <v>821374100.51999998</v>
      </c>
      <c r="F27" s="8">
        <v>788350569.62000024</v>
      </c>
      <c r="G27" s="8">
        <f t="shared" si="0"/>
        <v>3069882922.1099997</v>
      </c>
    </row>
    <row r="28" spans="2:7" x14ac:dyDescent="0.3">
      <c r="B28" s="3" t="s">
        <v>24</v>
      </c>
      <c r="C28" s="4">
        <v>872038220.8099997</v>
      </c>
      <c r="D28" s="4">
        <v>614520462.49000001</v>
      </c>
      <c r="E28" s="8">
        <v>529163630.53999996</v>
      </c>
      <c r="F28" s="8">
        <v>507826364.25</v>
      </c>
      <c r="G28" s="8">
        <f t="shared" si="0"/>
        <v>2523548678.0899997</v>
      </c>
    </row>
    <row r="29" spans="2:7" x14ac:dyDescent="0.3">
      <c r="B29" s="3" t="s">
        <v>25</v>
      </c>
      <c r="C29" s="4">
        <v>11211488882.339996</v>
      </c>
      <c r="D29" s="4">
        <v>8741330518.2100201</v>
      </c>
      <c r="E29" s="8">
        <v>11424634245.899998</v>
      </c>
      <c r="F29" s="8">
        <v>9507607274.7399521</v>
      </c>
      <c r="G29" s="8">
        <f t="shared" si="0"/>
        <v>40885060921.189972</v>
      </c>
    </row>
    <row r="30" spans="2:7" x14ac:dyDescent="0.3">
      <c r="B30" s="3" t="s">
        <v>26</v>
      </c>
      <c r="C30" s="4">
        <v>776123116.54999936</v>
      </c>
      <c r="D30" s="4">
        <v>794722942.18000042</v>
      </c>
      <c r="E30" s="8">
        <v>1134242721.0199995</v>
      </c>
      <c r="F30" s="8">
        <v>1003235851.3700008</v>
      </c>
      <c r="G30" s="8">
        <f t="shared" si="0"/>
        <v>3708324631.1199999</v>
      </c>
    </row>
    <row r="31" spans="2:7" x14ac:dyDescent="0.3">
      <c r="B31" s="3" t="s">
        <v>27</v>
      </c>
      <c r="C31" s="4">
        <v>230892760.90000004</v>
      </c>
      <c r="D31" s="4">
        <v>279731988.30999994</v>
      </c>
      <c r="E31" s="8">
        <v>216544311.84</v>
      </c>
      <c r="F31" s="8">
        <v>242276106.05000007</v>
      </c>
      <c r="G31" s="8">
        <f t="shared" si="0"/>
        <v>969445167.10000002</v>
      </c>
    </row>
    <row r="32" spans="2:7" x14ac:dyDescent="0.3">
      <c r="B32" s="3" t="s">
        <v>28</v>
      </c>
      <c r="C32" s="4">
        <v>3350672582.6200004</v>
      </c>
      <c r="D32" s="4">
        <v>4615205252.1900034</v>
      </c>
      <c r="E32" s="8">
        <v>5117607203.7600021</v>
      </c>
      <c r="F32" s="8">
        <v>2728146044.6000028</v>
      </c>
      <c r="G32" s="8">
        <f t="shared" si="0"/>
        <v>15811631083.170008</v>
      </c>
    </row>
    <row r="33" spans="2:7" x14ac:dyDescent="0.3">
      <c r="B33" s="5" t="s">
        <v>34</v>
      </c>
      <c r="C33" s="6">
        <v>126642467479.26993</v>
      </c>
      <c r="D33" s="6">
        <v>137786993122.76004</v>
      </c>
      <c r="E33" s="6">
        <v>125130711675.07001</v>
      </c>
      <c r="F33" s="6">
        <v>121090529500.89999</v>
      </c>
      <c r="G33" s="6">
        <f>SUM(C33:F33)</f>
        <v>510650701778</v>
      </c>
    </row>
    <row r="34" spans="2:7" x14ac:dyDescent="0.3">
      <c r="B34" s="9" t="s">
        <v>33</v>
      </c>
      <c r="C34" s="13">
        <v>48329387384.600067</v>
      </c>
      <c r="D34" s="13">
        <v>59831637036.789948</v>
      </c>
      <c r="E34" s="13">
        <v>72097514925.340012</v>
      </c>
      <c r="F34" s="13">
        <v>79438699644.850006</v>
      </c>
      <c r="G34" s="16">
        <f>SUM(C34:F34)</f>
        <v>259697238991.58005</v>
      </c>
    </row>
    <row r="35" spans="2:7" x14ac:dyDescent="0.3">
      <c r="B35" s="10" t="s">
        <v>32</v>
      </c>
      <c r="C35" s="14">
        <v>46408606653.470001</v>
      </c>
      <c r="D35" s="14">
        <v>48684692311.410004</v>
      </c>
      <c r="E35" s="15">
        <v>53332462461.919998</v>
      </c>
      <c r="F35" s="15">
        <v>53574705332.839996</v>
      </c>
      <c r="G35" s="15">
        <f>SUM(C35:F35)</f>
        <v>202000466759.63998</v>
      </c>
    </row>
    <row r="36" spans="2:7" x14ac:dyDescent="0.3">
      <c r="B36" s="11" t="s">
        <v>29</v>
      </c>
      <c r="C36" s="12">
        <v>221380461517.34</v>
      </c>
      <c r="D36" s="12">
        <v>246303322470.95999</v>
      </c>
      <c r="E36" s="12">
        <v>250560689062.32999</v>
      </c>
      <c r="F36" s="12">
        <f>SUM(F33:F35)</f>
        <v>254103934478.59</v>
      </c>
      <c r="G36" s="17">
        <f>SUM(G33:G35)</f>
        <v>972348407529.22009</v>
      </c>
    </row>
    <row r="37" spans="2:7" x14ac:dyDescent="0.3">
      <c r="B37" s="55"/>
      <c r="C37" s="56"/>
      <c r="D37" s="56"/>
      <c r="F37" s="18"/>
    </row>
    <row r="38" spans="2:7" x14ac:dyDescent="0.3">
      <c r="E38" s="1" t="s">
        <v>38</v>
      </c>
      <c r="F38" s="20">
        <f>F33/1000000</f>
        <v>121090.5295009</v>
      </c>
    </row>
    <row r="39" spans="2:7" x14ac:dyDescent="0.3">
      <c r="D39" s="19"/>
      <c r="E39" s="1" t="s">
        <v>41</v>
      </c>
      <c r="F39" s="19">
        <f>'VAT Sectoral  Q1-Q4, 2016'!$F$33/1000000</f>
        <v>117823.91901892003</v>
      </c>
      <c r="G39" s="19"/>
    </row>
    <row r="40" spans="2:7" x14ac:dyDescent="0.3">
      <c r="D40" s="19"/>
      <c r="E40" s="19"/>
      <c r="F40" s="20">
        <f>F38/F39*100-100</f>
        <v>2.7724510516879093</v>
      </c>
    </row>
    <row r="41" spans="2:7" x14ac:dyDescent="0.3">
      <c r="F41" s="27">
        <f>100+F40</f>
        <v>102.77245105168791</v>
      </c>
    </row>
    <row r="42" spans="2:7" x14ac:dyDescent="0.3">
      <c r="E42" s="20"/>
    </row>
  </sheetData>
  <mergeCells count="1">
    <mergeCell ref="B37:D37"/>
  </mergeCells>
  <pageMargins left="0.7" right="0.7" top="0.75" bottom="0.75" header="0.3" footer="0.3"/>
  <pageSetup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3:E32"/>
  <sheetViews>
    <sheetView topLeftCell="A5" workbookViewId="0">
      <selection activeCell="E32" sqref="E4:E32"/>
    </sheetView>
  </sheetViews>
  <sheetFormatPr defaultColWidth="8.796875" defaultRowHeight="15" x14ac:dyDescent="0.25"/>
  <cols>
    <col min="1" max="2" width="8.796875" style="24"/>
    <col min="3" max="3" width="28.796875" style="24" bestFit="1" customWidth="1"/>
    <col min="4" max="4" width="27.8984375" style="24" bestFit="1" customWidth="1"/>
    <col min="5" max="5" width="13.19921875" style="24" bestFit="1" customWidth="1"/>
    <col min="6" max="16384" width="8.796875" style="24"/>
  </cols>
  <sheetData>
    <row r="3" spans="3:5" ht="15.75" x14ac:dyDescent="0.25">
      <c r="C3" s="2" t="s">
        <v>30</v>
      </c>
      <c r="D3" s="21" t="s">
        <v>39</v>
      </c>
      <c r="E3" s="21" t="s">
        <v>0</v>
      </c>
    </row>
    <row r="4" spans="3:5" ht="15.75" x14ac:dyDescent="0.25">
      <c r="C4" s="3" t="s">
        <v>1</v>
      </c>
      <c r="D4" s="25" t="s">
        <v>1</v>
      </c>
      <c r="E4" s="26">
        <v>313531651.30000001</v>
      </c>
    </row>
    <row r="5" spans="3:5" ht="15.75" x14ac:dyDescent="0.25">
      <c r="C5" s="3" t="s">
        <v>2</v>
      </c>
      <c r="D5" s="25" t="s">
        <v>2</v>
      </c>
      <c r="E5" s="26">
        <v>382359105.39000005</v>
      </c>
    </row>
    <row r="6" spans="3:5" ht="15.75" x14ac:dyDescent="0.25">
      <c r="C6" s="3" t="s">
        <v>3</v>
      </c>
      <c r="D6" s="25" t="s">
        <v>3</v>
      </c>
      <c r="E6" s="26">
        <v>4216376801.1199975</v>
      </c>
    </row>
    <row r="7" spans="3:5" ht="15.75" x14ac:dyDescent="0.25">
      <c r="C7" s="3" t="s">
        <v>4</v>
      </c>
      <c r="D7" s="25" t="s">
        <v>4</v>
      </c>
      <c r="E7" s="26">
        <v>8691522373.4100018</v>
      </c>
    </row>
    <row r="8" spans="3:5" ht="15.75" x14ac:dyDescent="0.25">
      <c r="C8" s="3" t="s">
        <v>5</v>
      </c>
      <c r="D8" s="25" t="s">
        <v>5</v>
      </c>
      <c r="E8" s="26">
        <v>5245412072.8899984</v>
      </c>
    </row>
    <row r="9" spans="3:5" ht="15.75" x14ac:dyDescent="0.25">
      <c r="C9" s="3" t="s">
        <v>6</v>
      </c>
      <c r="D9" s="25" t="s">
        <v>6</v>
      </c>
      <c r="E9" s="26">
        <v>281290151.83999997</v>
      </c>
    </row>
    <row r="10" spans="3:5" ht="15.75" x14ac:dyDescent="0.25">
      <c r="C10" s="3" t="s">
        <v>7</v>
      </c>
      <c r="D10" s="25" t="s">
        <v>7</v>
      </c>
      <c r="E10" s="26">
        <v>12874156458.409996</v>
      </c>
    </row>
    <row r="11" spans="3:5" ht="15.75" x14ac:dyDescent="0.25">
      <c r="C11" s="3" t="s">
        <v>8</v>
      </c>
      <c r="D11" s="25" t="s">
        <v>8</v>
      </c>
      <c r="E11" s="26">
        <v>1396206074.0299997</v>
      </c>
    </row>
    <row r="12" spans="3:5" ht="15.75" x14ac:dyDescent="0.25">
      <c r="C12" s="3" t="s">
        <v>9</v>
      </c>
      <c r="D12" s="25" t="s">
        <v>9</v>
      </c>
      <c r="E12" s="26">
        <v>3442890131.5300016</v>
      </c>
    </row>
    <row r="13" spans="3:5" ht="15.75" x14ac:dyDescent="0.25">
      <c r="C13" s="3" t="s">
        <v>10</v>
      </c>
      <c r="D13" s="25" t="s">
        <v>10</v>
      </c>
      <c r="E13" s="26">
        <v>1362825490.8799996</v>
      </c>
    </row>
    <row r="14" spans="3:5" ht="15.75" x14ac:dyDescent="0.25">
      <c r="C14" s="3" t="s">
        <v>11</v>
      </c>
      <c r="D14" s="25" t="s">
        <v>11</v>
      </c>
      <c r="E14" s="26">
        <v>1185813123.3900008</v>
      </c>
    </row>
    <row r="15" spans="3:5" ht="15.75" x14ac:dyDescent="0.25">
      <c r="C15" s="3" t="s">
        <v>12</v>
      </c>
      <c r="D15" s="25" t="s">
        <v>12</v>
      </c>
      <c r="E15" s="26">
        <v>201144856.52999985</v>
      </c>
    </row>
    <row r="16" spans="3:5" ht="15.75" x14ac:dyDescent="0.25">
      <c r="C16" s="3" t="s">
        <v>13</v>
      </c>
      <c r="D16" s="25" t="s">
        <v>13</v>
      </c>
      <c r="E16" s="26">
        <v>32517506.07</v>
      </c>
    </row>
    <row r="17" spans="3:5" ht="15.75" x14ac:dyDescent="0.25">
      <c r="C17" s="3" t="s">
        <v>14</v>
      </c>
      <c r="D17" s="25" t="s">
        <v>14</v>
      </c>
      <c r="E17" s="26">
        <v>2615745659.5900044</v>
      </c>
    </row>
    <row r="18" spans="3:5" ht="15.75" x14ac:dyDescent="0.25">
      <c r="C18" s="3" t="s">
        <v>15</v>
      </c>
      <c r="D18" s="25" t="s">
        <v>15</v>
      </c>
      <c r="E18" s="26">
        <v>835883735.52000022</v>
      </c>
    </row>
    <row r="19" spans="3:5" ht="15.75" x14ac:dyDescent="0.25">
      <c r="C19" s="3" t="s">
        <v>16</v>
      </c>
      <c r="D19" s="25" t="s">
        <v>16</v>
      </c>
      <c r="E19" s="26">
        <v>1424777031.23</v>
      </c>
    </row>
    <row r="20" spans="3:5" ht="15.75" x14ac:dyDescent="0.25">
      <c r="C20" s="3" t="s">
        <v>17</v>
      </c>
      <c r="D20" s="25" t="s">
        <v>17</v>
      </c>
      <c r="E20" s="26">
        <v>8173175993.5100002</v>
      </c>
    </row>
    <row r="21" spans="3:5" ht="15.75" x14ac:dyDescent="0.25">
      <c r="C21" s="3" t="s">
        <v>18</v>
      </c>
      <c r="D21" s="25" t="s">
        <v>40</v>
      </c>
      <c r="E21" s="26">
        <v>28196975390.799995</v>
      </c>
    </row>
    <row r="22" spans="3:5" ht="15.75" x14ac:dyDescent="0.25">
      <c r="C22" s="3" t="s">
        <v>19</v>
      </c>
      <c r="D22" s="25" t="s">
        <v>19</v>
      </c>
      <c r="E22" s="26">
        <v>955617217.26000011</v>
      </c>
    </row>
    <row r="23" spans="3:5" ht="15.75" x14ac:dyDescent="0.25">
      <c r="C23" s="3" t="s">
        <v>20</v>
      </c>
      <c r="D23" s="25" t="s">
        <v>20</v>
      </c>
      <c r="E23" s="26">
        <v>177197061.94999999</v>
      </c>
    </row>
    <row r="24" spans="3:5" ht="15.75" x14ac:dyDescent="0.25">
      <c r="C24" s="3" t="s">
        <v>21</v>
      </c>
      <c r="D24" s="25" t="s">
        <v>21</v>
      </c>
      <c r="E24" s="26">
        <v>1971215079.3799999</v>
      </c>
    </row>
    <row r="25" spans="3:5" ht="15.75" x14ac:dyDescent="0.25">
      <c r="C25" s="3" t="s">
        <v>22</v>
      </c>
      <c r="D25" s="25" t="s">
        <v>22</v>
      </c>
      <c r="E25" s="26">
        <v>22336454324.240074</v>
      </c>
    </row>
    <row r="26" spans="3:5" ht="15.75" x14ac:dyDescent="0.25">
      <c r="C26" s="3" t="s">
        <v>23</v>
      </c>
      <c r="D26" s="25" t="s">
        <v>23</v>
      </c>
      <c r="E26" s="26">
        <v>788350569.62000024</v>
      </c>
    </row>
    <row r="27" spans="3:5" ht="15.75" x14ac:dyDescent="0.25">
      <c r="C27" s="3" t="s">
        <v>24</v>
      </c>
      <c r="D27" s="25" t="s">
        <v>24</v>
      </c>
      <c r="E27" s="26">
        <v>507826364.25</v>
      </c>
    </row>
    <row r="28" spans="3:5" ht="15.75" x14ac:dyDescent="0.25">
      <c r="C28" s="3" t="s">
        <v>25</v>
      </c>
      <c r="D28" s="25" t="s">
        <v>25</v>
      </c>
      <c r="E28" s="26">
        <v>9507607274.7399521</v>
      </c>
    </row>
    <row r="29" spans="3:5" ht="15.75" x14ac:dyDescent="0.25">
      <c r="C29" s="3" t="s">
        <v>26</v>
      </c>
      <c r="D29" s="25" t="s">
        <v>26</v>
      </c>
      <c r="E29" s="26">
        <v>1003235851.3700008</v>
      </c>
    </row>
    <row r="30" spans="3:5" ht="15.75" x14ac:dyDescent="0.25">
      <c r="C30" s="3" t="s">
        <v>27</v>
      </c>
      <c r="D30" s="25" t="s">
        <v>27</v>
      </c>
      <c r="E30" s="26">
        <v>242276106.05000007</v>
      </c>
    </row>
    <row r="31" spans="3:5" ht="15.75" x14ac:dyDescent="0.25">
      <c r="C31" s="3" t="s">
        <v>28</v>
      </c>
      <c r="D31" s="25" t="s">
        <v>28</v>
      </c>
      <c r="E31" s="26">
        <v>2728146044.6000028</v>
      </c>
    </row>
    <row r="32" spans="3:5" x14ac:dyDescent="0.25">
      <c r="D32" s="23" t="s">
        <v>29</v>
      </c>
      <c r="E32" s="22">
        <v>121090529500.90001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Vat sectorial q1-q4 2013</vt:lpstr>
      <vt:lpstr>Vat sectorial q1-q4 2014</vt:lpstr>
      <vt:lpstr>VAT Sectoral  Q1-Q4, 2015</vt:lpstr>
      <vt:lpstr>VAT Sectoral  Q1-Q4, 2016</vt:lpstr>
      <vt:lpstr>VAT Sectoral  Q1-Q4, 2017</vt:lpstr>
      <vt:lpstr>Sheet1</vt:lpstr>
      <vt:lpstr>'VAT Sectoral  Q1-Q4, 2017'!Print_Area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Tamadi A. Mala</dc:creator>
  <cp:lastModifiedBy>Mikael Chenko</cp:lastModifiedBy>
  <cp:lastPrinted>2018-01-18T09:01:26Z</cp:lastPrinted>
  <dcterms:created xsi:type="dcterms:W3CDTF">2016-03-02T09:11:47Z</dcterms:created>
  <dcterms:modified xsi:type="dcterms:W3CDTF">2018-02-24T07:12:19Z</dcterms:modified>
</cp:coreProperties>
</file>