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uesiri Ojo\Desktop\National Bureau of Statistics\NBS 2020\Admin Data\PPPRA\"/>
    </mc:Choice>
  </mc:AlternateContent>
  <xr:revisionPtr revIDLastSave="0" documentId="8_{1DB76542-1EDE-4913-9C62-3DEE3938CB26}" xr6:coauthVersionLast="45" xr6:coauthVersionMax="45" xr10:uidLastSave="{00000000-0000-0000-0000-000000000000}"/>
  <bookViews>
    <workbookView xWindow="-110" yWindow="-110" windowWidth="19420" windowHeight="10420" xr2:uid="{32F0890C-0D5E-4286-A082-1B44383F6D75}"/>
  </bookViews>
  <sheets>
    <sheet name="Zonal Truck out" sheetId="2" r:id="rId1"/>
    <sheet name="IMPORT" sheetId="3" r:id="rId2"/>
    <sheet name="Zonal LPG Truck out &amp; IMPORT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4" l="1"/>
  <c r="C4" i="3"/>
  <c r="D4" i="3"/>
  <c r="E4" i="3"/>
  <c r="F4" i="3"/>
  <c r="B4" i="3"/>
  <c r="E11" i="2"/>
  <c r="K10" i="2"/>
  <c r="K11" i="2" s="1"/>
  <c r="F8" i="4"/>
  <c r="C11" i="4"/>
  <c r="O10" i="2"/>
  <c r="O11" i="2" s="1"/>
  <c r="N10" i="2"/>
  <c r="N11" i="2" s="1"/>
  <c r="L10" i="2"/>
  <c r="M7" i="2" s="1"/>
  <c r="I10" i="2"/>
  <c r="I11" i="2" s="1"/>
  <c r="H10" i="2"/>
  <c r="H11" i="2" s="1"/>
  <c r="F10" i="2"/>
  <c r="F11" i="2" s="1"/>
  <c r="E10" i="2"/>
  <c r="C10" i="2"/>
  <c r="C11" i="2" s="1"/>
  <c r="B10" i="2"/>
  <c r="B11" i="2" s="1"/>
  <c r="J9" i="2"/>
  <c r="M6" i="2"/>
  <c r="P5" i="2" l="1"/>
  <c r="L11" i="2"/>
  <c r="G4" i="2"/>
  <c r="G5" i="2"/>
  <c r="G6" i="2"/>
  <c r="G7" i="2"/>
  <c r="D5" i="2"/>
  <c r="D9" i="2"/>
  <c r="G8" i="2"/>
  <c r="G9" i="2"/>
  <c r="D7" i="2"/>
  <c r="M4" i="2"/>
  <c r="P7" i="2"/>
  <c r="M8" i="2"/>
  <c r="M9" i="2"/>
  <c r="M5" i="2"/>
  <c r="P9" i="2"/>
  <c r="J7" i="2"/>
  <c r="J5" i="2"/>
  <c r="J8" i="2"/>
  <c r="J6" i="2"/>
  <c r="J4" i="2"/>
  <c r="D4" i="2"/>
  <c r="P4" i="2"/>
  <c r="D6" i="2"/>
  <c r="P6" i="2"/>
  <c r="D8" i="2"/>
  <c r="P8" i="2"/>
  <c r="P10" i="2"/>
  <c r="G10" i="2" l="1"/>
  <c r="M10" i="2"/>
  <c r="J10" i="2"/>
  <c r="D10" i="2"/>
</calcChain>
</file>

<file path=xl/sharedStrings.xml><?xml version="1.0" encoding="utf-8"?>
<sst xmlns="http://schemas.openxmlformats.org/spreadsheetml/2006/main" count="58" uniqueCount="35">
  <si>
    <t>ZONE</t>
  </si>
  <si>
    <t>PREMIUM MOTOR SPIRIT</t>
  </si>
  <si>
    <t>AUTOMOTIVE GAS OIL</t>
  </si>
  <si>
    <t>HOUSEHOLD KEROSENE</t>
  </si>
  <si>
    <t>AVIATION  TURBINE  KEROSENE</t>
  </si>
  <si>
    <t>LPFO</t>
  </si>
  <si>
    <t>NO OF TRUCKS</t>
  </si>
  <si>
    <t>VOLUME (Litres)</t>
  </si>
  <si>
    <t>% SHARE</t>
  </si>
  <si>
    <t>NORTH CENTRAL</t>
  </si>
  <si>
    <t>NORTH EAST</t>
  </si>
  <si>
    <t>NORTH WEST</t>
  </si>
  <si>
    <t>SOUTH EAST</t>
  </si>
  <si>
    <t xml:space="preserve">SOUTH SOUTH </t>
  </si>
  <si>
    <t>SOUTH WEST</t>
  </si>
  <si>
    <t>TOTAL</t>
  </si>
  <si>
    <t>PRODUCT</t>
  </si>
  <si>
    <t>PMS</t>
  </si>
  <si>
    <t>AGO</t>
  </si>
  <si>
    <t>HHK</t>
  </si>
  <si>
    <t>ATK</t>
  </si>
  <si>
    <t>COUNTRY OF ORIGIN</t>
  </si>
  <si>
    <t xml:space="preserve">Argentina </t>
  </si>
  <si>
    <t>Equatorial Guinea</t>
  </si>
  <si>
    <t>Trinidad &amp; Tobago</t>
  </si>
  <si>
    <t>USA</t>
  </si>
  <si>
    <t>ZONAL DISTRIBUTION OF TRUCK-OUT  VOLUME, Q1 2020</t>
  </si>
  <si>
    <t>Quarterly average</t>
  </si>
  <si>
    <t>Q1 TOTAL</t>
  </si>
  <si>
    <t>Q1 AVERAGE</t>
  </si>
  <si>
    <t>PETROLEUM PRODUCTS IMPORT (Litres), Q1 2020</t>
  </si>
  <si>
    <t>ZONAL DISTRIBUTION OF TRUCK OUT VOLUME OF LPG, Q1 2020</t>
  </si>
  <si>
    <t xml:space="preserve">Q1 2020 LPG IMPORTATION </t>
  </si>
  <si>
    <t>Discharge Quantity (Metric Tonnes)</t>
  </si>
  <si>
    <t>Discharge Quantity (Litres)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</si>
</sst>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(* #,##0.000_);_(* \(#,##0.0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orbel"/>
      <family val="2"/>
    </font>
    <font>
      <b/>
      <sz val="10"/>
      <name val="Corbel"/>
      <family val="2"/>
    </font>
    <font>
      <b/>
      <sz val="10"/>
      <color rgb="FF000000"/>
      <name val="Corbel"/>
      <family val="2"/>
    </font>
    <font>
      <b/>
      <sz val="10"/>
      <color rgb="FF000000"/>
      <name val="Times New Roman"/>
      <family val="1"/>
    </font>
    <font>
      <b/>
      <sz val="12"/>
      <color theme="1"/>
      <name val="Corbel"/>
      <family val="2"/>
    </font>
    <font>
      <b/>
      <sz val="10"/>
      <color theme="1"/>
      <name val="Corbel"/>
      <family val="2"/>
    </font>
    <font>
      <sz val="10"/>
      <color theme="1"/>
      <name val="Corbel"/>
      <family val="2"/>
    </font>
    <font>
      <b/>
      <sz val="11"/>
      <color theme="1"/>
      <name val="Corbel"/>
      <family val="2"/>
    </font>
    <font>
      <b/>
      <sz val="12"/>
      <name val="Corbel"/>
      <family val="2"/>
    </font>
    <font>
      <b/>
      <sz val="12"/>
      <color rgb="FF000000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C5DFB4"/>
      </patternFill>
    </fill>
    <fill>
      <patternFill patternType="solid">
        <fgColor rgb="FFD9E0F1"/>
      </patternFill>
    </fill>
    <fill>
      <patternFill patternType="solid">
        <fgColor rgb="FFFFF1CC"/>
      </patternFill>
    </fill>
    <fill>
      <patternFill patternType="solid">
        <fgColor rgb="FFBE1ABE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4" fillId="0" borderId="1" xfId="2" applyFont="1" applyBorder="1" applyAlignment="1">
      <alignment horizontal="left" vertical="top"/>
    </xf>
    <xf numFmtId="0" fontId="3" fillId="0" borderId="0" xfId="2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top" wrapText="1"/>
    </xf>
    <xf numFmtId="165" fontId="4" fillId="0" borderId="1" xfId="1" applyNumberFormat="1" applyFont="1" applyBorder="1" applyAlignment="1">
      <alignment horizontal="center" vertical="top" shrinkToFit="1"/>
    </xf>
    <xf numFmtId="164" fontId="4" fillId="0" borderId="1" xfId="1" applyFont="1" applyBorder="1" applyAlignment="1">
      <alignment horizontal="right" vertical="top" indent="3" shrinkToFit="1"/>
    </xf>
    <xf numFmtId="164" fontId="4" fillId="0" borderId="1" xfId="1" applyFont="1" applyBorder="1" applyAlignment="1">
      <alignment horizontal="center" vertical="top" shrinkToFit="1"/>
    </xf>
    <xf numFmtId="165" fontId="4" fillId="0" borderId="1" xfId="1" applyNumberFormat="1" applyFont="1" applyBorder="1" applyAlignment="1">
      <alignment horizontal="left" vertical="top" indent="1" shrinkToFit="1"/>
    </xf>
    <xf numFmtId="164" fontId="4" fillId="0" borderId="1" xfId="1" applyFont="1" applyBorder="1" applyAlignment="1">
      <alignment horizontal="left" vertical="top" indent="1" shrinkToFit="1"/>
    </xf>
    <xf numFmtId="165" fontId="4" fillId="0" borderId="1" xfId="1" applyNumberFormat="1" applyFont="1" applyBorder="1" applyAlignment="1">
      <alignment horizontal="left" vertical="top"/>
    </xf>
    <xf numFmtId="164" fontId="4" fillId="0" borderId="1" xfId="1" applyFont="1" applyBorder="1" applyAlignment="1">
      <alignment horizontal="left" vertical="top"/>
    </xf>
    <xf numFmtId="165" fontId="4" fillId="0" borderId="1" xfId="1" applyNumberFormat="1" applyFont="1" applyBorder="1" applyAlignment="1">
      <alignment horizontal="right" vertical="top" indent="1" shrinkToFit="1"/>
    </xf>
    <xf numFmtId="0" fontId="4" fillId="0" borderId="0" xfId="2" applyFont="1" applyAlignment="1">
      <alignment horizontal="left" vertical="top"/>
    </xf>
    <xf numFmtId="0" fontId="5" fillId="7" borderId="1" xfId="2" applyFont="1" applyFill="1" applyBorder="1" applyAlignment="1">
      <alignment horizontal="center" vertical="top" wrapText="1"/>
    </xf>
    <xf numFmtId="165" fontId="6" fillId="0" borderId="1" xfId="1" applyNumberFormat="1" applyFont="1" applyBorder="1" applyAlignment="1">
      <alignment horizontal="center" vertical="top" shrinkToFit="1"/>
    </xf>
    <xf numFmtId="165" fontId="6" fillId="0" borderId="1" xfId="1" applyNumberFormat="1" applyFont="1" applyBorder="1" applyAlignment="1">
      <alignment horizontal="center" vertical="center" shrinkToFit="1"/>
    </xf>
    <xf numFmtId="165" fontId="6" fillId="0" borderId="1" xfId="1" applyNumberFormat="1" applyFont="1" applyBorder="1" applyAlignment="1">
      <alignment horizontal="left" vertical="top"/>
    </xf>
    <xf numFmtId="0" fontId="7" fillId="0" borderId="0" xfId="2" applyFont="1" applyAlignment="1">
      <alignment horizontal="left" vertical="top"/>
    </xf>
    <xf numFmtId="0" fontId="5" fillId="7" borderId="1" xfId="2" applyFont="1" applyFill="1" applyBorder="1" applyAlignment="1">
      <alignment horizontal="left" vertical="center" wrapText="1"/>
    </xf>
    <xf numFmtId="165" fontId="6" fillId="0" borderId="1" xfId="1" applyNumberFormat="1" applyFont="1" applyFill="1" applyBorder="1" applyAlignment="1">
      <alignment horizontal="left" vertical="center"/>
    </xf>
    <xf numFmtId="0" fontId="3" fillId="0" borderId="0" xfId="2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1" xfId="0" applyFont="1" applyBorder="1"/>
    <xf numFmtId="165" fontId="10" fillId="0" borderId="1" xfId="1" applyNumberFormat="1" applyFont="1" applyBorder="1"/>
    <xf numFmtId="165" fontId="10" fillId="0" borderId="1" xfId="0" applyNumberFormat="1" applyFont="1" applyBorder="1"/>
    <xf numFmtId="0" fontId="10" fillId="0" borderId="1" xfId="0" applyFont="1" applyBorder="1"/>
    <xf numFmtId="166" fontId="10" fillId="0" borderId="1" xfId="1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66" fontId="8" fillId="0" borderId="1" xfId="1" applyNumberFormat="1" applyFont="1" applyBorder="1" applyAlignment="1">
      <alignment horizontal="left"/>
    </xf>
    <xf numFmtId="165" fontId="8" fillId="0" borderId="1" xfId="1" applyNumberFormat="1" applyFont="1" applyBorder="1" applyAlignment="1">
      <alignment horizontal="left"/>
    </xf>
    <xf numFmtId="0" fontId="12" fillId="7" borderId="1" xfId="2" applyFont="1" applyFill="1" applyBorder="1" applyAlignment="1">
      <alignment horizontal="center" vertical="top" wrapText="1"/>
    </xf>
    <xf numFmtId="165" fontId="13" fillId="0" borderId="1" xfId="1" applyNumberFormat="1" applyFont="1" applyBorder="1" applyAlignment="1">
      <alignment horizontal="center" vertical="top" shrinkToFit="1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 indent="6"/>
    </xf>
    <xf numFmtId="0" fontId="5" fillId="3" borderId="1" xfId="2" applyFont="1" applyFill="1" applyBorder="1" applyAlignment="1">
      <alignment horizontal="left" vertical="center" wrapText="1" indent="5"/>
    </xf>
    <xf numFmtId="0" fontId="5" fillId="4" borderId="1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4" fillId="6" borderId="1" xfId="2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7E28239E-E7EA-4931-A940-9285925CA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34C98-28DD-4875-A0FE-69EEFC49CDB4}">
  <dimension ref="A1:P42"/>
  <sheetViews>
    <sheetView tabSelected="1" workbookViewId="0">
      <pane ySplit="3" topLeftCell="A4" activePane="bottomLeft" state="frozen"/>
      <selection pane="bottomLeft" activeCell="D4" sqref="D4"/>
    </sheetView>
  </sheetViews>
  <sheetFormatPr defaultColWidth="9.1796875" defaultRowHeight="13" x14ac:dyDescent="0.35"/>
  <cols>
    <col min="1" max="1" width="18.7265625" style="2" customWidth="1"/>
    <col min="2" max="2" width="12.54296875" style="2" customWidth="1"/>
    <col min="3" max="3" width="14.453125" style="2" bestFit="1" customWidth="1"/>
    <col min="4" max="4" width="9.453125" style="2" customWidth="1"/>
    <col min="5" max="5" width="7.54296875" style="2" customWidth="1"/>
    <col min="6" max="6" width="11.26953125" style="2" customWidth="1"/>
    <col min="7" max="7" width="10.453125" style="2" customWidth="1"/>
    <col min="8" max="8" width="8.26953125" style="22" customWidth="1"/>
    <col min="9" max="9" width="10.1796875" style="2" customWidth="1"/>
    <col min="10" max="10" width="9" style="2" bestFit="1" customWidth="1"/>
    <col min="11" max="11" width="9" style="22" customWidth="1"/>
    <col min="12" max="12" width="11.1796875" style="2" bestFit="1" customWidth="1"/>
    <col min="13" max="13" width="7.26953125" style="2" customWidth="1"/>
    <col min="14" max="14" width="9.26953125" style="2" bestFit="1" customWidth="1"/>
    <col min="15" max="15" width="12" style="2" bestFit="1" customWidth="1"/>
    <col min="16" max="16" width="9.7265625" style="2" bestFit="1" customWidth="1"/>
    <col min="17" max="16384" width="9.1796875" style="2"/>
  </cols>
  <sheetData>
    <row r="1" spans="1:16" ht="24" customHeight="1" x14ac:dyDescent="0.35">
      <c r="A1" s="1"/>
      <c r="B1" s="36" t="s">
        <v>26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5.5" customHeight="1" x14ac:dyDescent="0.35">
      <c r="A2" s="38" t="s">
        <v>0</v>
      </c>
      <c r="B2" s="39" t="s">
        <v>1</v>
      </c>
      <c r="C2" s="39"/>
      <c r="D2" s="39"/>
      <c r="E2" s="40" t="s">
        <v>2</v>
      </c>
      <c r="F2" s="40"/>
      <c r="G2" s="40"/>
      <c r="H2" s="41" t="s">
        <v>3</v>
      </c>
      <c r="I2" s="41"/>
      <c r="J2" s="41"/>
      <c r="K2" s="42" t="s">
        <v>4</v>
      </c>
      <c r="L2" s="42"/>
      <c r="M2" s="42"/>
      <c r="N2" s="43" t="s">
        <v>5</v>
      </c>
      <c r="O2" s="43"/>
      <c r="P2" s="43"/>
    </row>
    <row r="3" spans="1:16" ht="28.5" customHeight="1" x14ac:dyDescent="0.35">
      <c r="A3" s="38"/>
      <c r="B3" s="3" t="s">
        <v>6</v>
      </c>
      <c r="C3" s="3" t="s">
        <v>7</v>
      </c>
      <c r="D3" s="4" t="s">
        <v>8</v>
      </c>
      <c r="E3" s="3" t="s">
        <v>6</v>
      </c>
      <c r="F3" s="3" t="s">
        <v>7</v>
      </c>
      <c r="G3" s="4" t="s">
        <v>8</v>
      </c>
      <c r="H3" s="3" t="s">
        <v>6</v>
      </c>
      <c r="I3" s="3" t="s">
        <v>7</v>
      </c>
      <c r="J3" s="4" t="s">
        <v>8</v>
      </c>
      <c r="K3" s="3" t="s">
        <v>6</v>
      </c>
      <c r="L3" s="3" t="s">
        <v>7</v>
      </c>
      <c r="M3" s="4" t="s">
        <v>8</v>
      </c>
      <c r="N3" s="3" t="s">
        <v>6</v>
      </c>
      <c r="O3" s="3" t="s">
        <v>7</v>
      </c>
      <c r="P3" s="4" t="s">
        <v>8</v>
      </c>
    </row>
    <row r="4" spans="1:16" x14ac:dyDescent="0.35">
      <c r="A4" s="5" t="s">
        <v>9</v>
      </c>
      <c r="B4" s="6">
        <v>23179</v>
      </c>
      <c r="C4" s="6">
        <v>982850600</v>
      </c>
      <c r="D4" s="7">
        <f t="shared" ref="D4:D9" si="0">C4/$C$10*100</f>
        <v>18.327037747511937</v>
      </c>
      <c r="E4" s="6">
        <v>5767</v>
      </c>
      <c r="F4" s="6">
        <v>234111566</v>
      </c>
      <c r="G4" s="8">
        <f>F4/$F$10*100</f>
        <v>15.079850028670752</v>
      </c>
      <c r="H4" s="6">
        <v>20</v>
      </c>
      <c r="I4" s="6">
        <v>612000</v>
      </c>
      <c r="J4" s="8">
        <f>I4/$I$10*100</f>
        <v>7.0101141514617629</v>
      </c>
      <c r="K4" s="6">
        <v>1080</v>
      </c>
      <c r="L4" s="9">
        <v>46668258</v>
      </c>
      <c r="M4" s="10">
        <f>L4/$L$10*100</f>
        <v>16.438297306992197</v>
      </c>
      <c r="N4" s="11">
        <v>0</v>
      </c>
      <c r="O4" s="11">
        <v>0</v>
      </c>
      <c r="P4" s="12">
        <f>O4/$O$10*100</f>
        <v>0</v>
      </c>
    </row>
    <row r="5" spans="1:16" x14ac:dyDescent="0.35">
      <c r="A5" s="5" t="s">
        <v>10</v>
      </c>
      <c r="B5" s="6">
        <v>8285</v>
      </c>
      <c r="C5" s="6">
        <v>376266716</v>
      </c>
      <c r="D5" s="7">
        <f t="shared" si="0"/>
        <v>7.0161775424101638</v>
      </c>
      <c r="E5" s="6">
        <v>1683</v>
      </c>
      <c r="F5" s="6">
        <v>72963833</v>
      </c>
      <c r="G5" s="8">
        <f t="shared" ref="G5:G9" si="1">F5/$F$10*100</f>
        <v>4.6998261468080473</v>
      </c>
      <c r="H5" s="6">
        <v>5</v>
      </c>
      <c r="I5" s="6">
        <v>155500</v>
      </c>
      <c r="J5" s="8">
        <f t="shared" ref="J5:J9" si="2">I5/$I$10*100</f>
        <v>1.7811646250854642</v>
      </c>
      <c r="K5" s="6">
        <v>110</v>
      </c>
      <c r="L5" s="9">
        <v>4734450</v>
      </c>
      <c r="M5" s="10">
        <f t="shared" ref="M5:M9" si="3">L5/$L$10*100</f>
        <v>1.6676494906899935</v>
      </c>
      <c r="N5" s="11">
        <v>78</v>
      </c>
      <c r="O5" s="11">
        <v>3104263</v>
      </c>
      <c r="P5" s="12">
        <f t="shared" ref="P5:P10" si="4">O5/$O$10*100</f>
        <v>13.287706655237239</v>
      </c>
    </row>
    <row r="6" spans="1:16" x14ac:dyDescent="0.35">
      <c r="A6" s="5" t="s">
        <v>11</v>
      </c>
      <c r="B6" s="6">
        <v>21452</v>
      </c>
      <c r="C6" s="6">
        <v>985974850</v>
      </c>
      <c r="D6" s="7">
        <f t="shared" si="0"/>
        <v>18.385295073378824</v>
      </c>
      <c r="E6" s="6">
        <v>5338</v>
      </c>
      <c r="F6" s="6">
        <v>227871121</v>
      </c>
      <c r="G6" s="8">
        <f t="shared" si="1"/>
        <v>14.677883665709562</v>
      </c>
      <c r="H6" s="6">
        <v>41</v>
      </c>
      <c r="I6" s="6">
        <v>1294860</v>
      </c>
      <c r="J6" s="8">
        <f t="shared" si="2"/>
        <v>14.831889559087873</v>
      </c>
      <c r="K6" s="6">
        <v>325</v>
      </c>
      <c r="L6" s="13">
        <v>13987228</v>
      </c>
      <c r="M6" s="10">
        <f t="shared" si="3"/>
        <v>4.9268222603184775</v>
      </c>
      <c r="N6" s="11">
        <v>521</v>
      </c>
      <c r="O6" s="11">
        <v>20077181</v>
      </c>
      <c r="P6" s="12">
        <f t="shared" si="4"/>
        <v>85.939783965502485</v>
      </c>
    </row>
    <row r="7" spans="1:16" x14ac:dyDescent="0.35">
      <c r="A7" s="5" t="s">
        <v>12</v>
      </c>
      <c r="B7" s="6">
        <v>13136</v>
      </c>
      <c r="C7" s="6">
        <v>599821058</v>
      </c>
      <c r="D7" s="7">
        <f t="shared" si="0"/>
        <v>11.184755009274602</v>
      </c>
      <c r="E7" s="6">
        <v>2869</v>
      </c>
      <c r="F7" s="6">
        <v>107068509</v>
      </c>
      <c r="G7" s="8">
        <f t="shared" si="1"/>
        <v>6.8966138072536944</v>
      </c>
      <c r="H7" s="6">
        <v>71</v>
      </c>
      <c r="I7" s="14">
        <v>2010000</v>
      </c>
      <c r="J7" s="8">
        <f t="shared" si="2"/>
        <v>23.023414124898927</v>
      </c>
      <c r="K7" s="6">
        <v>315</v>
      </c>
      <c r="L7" s="9">
        <v>12861841</v>
      </c>
      <c r="M7" s="10">
        <f t="shared" si="3"/>
        <v>4.5304190757079867</v>
      </c>
      <c r="N7" s="11">
        <v>2</v>
      </c>
      <c r="O7" s="11">
        <v>76000</v>
      </c>
      <c r="P7" s="12">
        <f t="shared" si="4"/>
        <v>0.32531576924958683</v>
      </c>
    </row>
    <row r="8" spans="1:16" x14ac:dyDescent="0.35">
      <c r="A8" s="5" t="s">
        <v>13</v>
      </c>
      <c r="B8" s="6">
        <v>21770</v>
      </c>
      <c r="C8" s="6">
        <v>875764980</v>
      </c>
      <c r="D8" s="7">
        <f t="shared" si="0"/>
        <v>16.330231518817854</v>
      </c>
      <c r="E8" s="6">
        <v>6934</v>
      </c>
      <c r="F8" s="6">
        <v>280609625</v>
      </c>
      <c r="G8" s="8">
        <f t="shared" si="1"/>
        <v>18.074933818526244</v>
      </c>
      <c r="H8" s="6">
        <v>193</v>
      </c>
      <c r="I8" s="6">
        <v>4657883</v>
      </c>
      <c r="J8" s="8">
        <f t="shared" si="2"/>
        <v>53.353417539465966</v>
      </c>
      <c r="K8" s="6">
        <v>552</v>
      </c>
      <c r="L8" s="6">
        <v>20983895</v>
      </c>
      <c r="M8" s="10">
        <f t="shared" si="3"/>
        <v>7.3913087707003555</v>
      </c>
      <c r="N8" s="11">
        <v>4</v>
      </c>
      <c r="O8" s="11">
        <v>104473</v>
      </c>
      <c r="P8" s="12">
        <f t="shared" si="4"/>
        <v>0.44719361001068536</v>
      </c>
    </row>
    <row r="9" spans="1:16" x14ac:dyDescent="0.35">
      <c r="A9" s="5" t="s">
        <v>14</v>
      </c>
      <c r="B9" s="6">
        <v>41102</v>
      </c>
      <c r="C9" s="6">
        <v>1542166646</v>
      </c>
      <c r="D9" s="7">
        <f t="shared" si="0"/>
        <v>28.756503108606619</v>
      </c>
      <c r="E9" s="6">
        <v>21876</v>
      </c>
      <c r="F9" s="6">
        <v>629854751</v>
      </c>
      <c r="G9" s="8">
        <f t="shared" si="1"/>
        <v>40.570892533031703</v>
      </c>
      <c r="H9" s="6">
        <v>0</v>
      </c>
      <c r="I9" s="6">
        <v>0</v>
      </c>
      <c r="J9" s="8">
        <f t="shared" si="2"/>
        <v>0</v>
      </c>
      <c r="K9" s="6">
        <v>4745</v>
      </c>
      <c r="L9" s="6">
        <v>184663914</v>
      </c>
      <c r="M9" s="10">
        <f t="shared" si="3"/>
        <v>65.045503095590988</v>
      </c>
      <c r="N9" s="11">
        <v>0</v>
      </c>
      <c r="O9" s="11">
        <v>0</v>
      </c>
      <c r="P9" s="12">
        <f t="shared" si="4"/>
        <v>0</v>
      </c>
    </row>
    <row r="10" spans="1:16" s="19" customFormat="1" x14ac:dyDescent="0.35">
      <c r="A10" s="15" t="s">
        <v>15</v>
      </c>
      <c r="B10" s="16">
        <f t="shared" ref="B10:O10" si="5">SUM(B4:B9)</f>
        <v>128924</v>
      </c>
      <c r="C10" s="16">
        <f t="shared" si="5"/>
        <v>5362844850</v>
      </c>
      <c r="D10" s="16">
        <f t="shared" si="5"/>
        <v>100.00000000000001</v>
      </c>
      <c r="E10" s="16">
        <f t="shared" si="5"/>
        <v>44467</v>
      </c>
      <c r="F10" s="17">
        <f t="shared" si="5"/>
        <v>1552479405</v>
      </c>
      <c r="G10" s="16">
        <f t="shared" si="5"/>
        <v>100</v>
      </c>
      <c r="H10" s="16">
        <f t="shared" si="5"/>
        <v>330</v>
      </c>
      <c r="I10" s="16">
        <f t="shared" si="5"/>
        <v>8730243</v>
      </c>
      <c r="J10" s="16">
        <f t="shared" si="5"/>
        <v>100</v>
      </c>
      <c r="K10" s="16">
        <f t="shared" si="5"/>
        <v>7127</v>
      </c>
      <c r="L10" s="16">
        <f t="shared" si="5"/>
        <v>283899586</v>
      </c>
      <c r="M10" s="16">
        <f t="shared" si="5"/>
        <v>100</v>
      </c>
      <c r="N10" s="16">
        <f t="shared" si="5"/>
        <v>605</v>
      </c>
      <c r="O10" s="16">
        <f t="shared" si="5"/>
        <v>23361917</v>
      </c>
      <c r="P10" s="18">
        <f t="shared" si="4"/>
        <v>100</v>
      </c>
    </row>
    <row r="11" spans="1:16" s="19" customFormat="1" x14ac:dyDescent="0.35">
      <c r="A11" s="20" t="s">
        <v>27</v>
      </c>
      <c r="B11" s="21">
        <f>B10/91</f>
        <v>1416.7472527472528</v>
      </c>
      <c r="C11" s="21">
        <f t="shared" ref="C11:O11" si="6">C10/91</f>
        <v>58932360.98901099</v>
      </c>
      <c r="D11" s="21"/>
      <c r="E11" s="21">
        <f t="shared" si="6"/>
        <v>488.64835164835165</v>
      </c>
      <c r="F11" s="21">
        <f t="shared" si="6"/>
        <v>17060213.241758242</v>
      </c>
      <c r="G11" s="21"/>
      <c r="H11" s="21">
        <f t="shared" si="6"/>
        <v>3.6263736263736264</v>
      </c>
      <c r="I11" s="21">
        <f t="shared" si="6"/>
        <v>95936.736263736268</v>
      </c>
      <c r="J11" s="21"/>
      <c r="K11" s="21">
        <f t="shared" si="6"/>
        <v>78.318681318681314</v>
      </c>
      <c r="L11" s="21">
        <f t="shared" si="6"/>
        <v>3119775.6703296704</v>
      </c>
      <c r="M11" s="21"/>
      <c r="N11" s="21">
        <f t="shared" si="6"/>
        <v>6.6483516483516487</v>
      </c>
      <c r="O11" s="21">
        <f t="shared" si="6"/>
        <v>256724.36263736265</v>
      </c>
      <c r="P11" s="21"/>
    </row>
    <row r="42" ht="22.5" customHeight="1" x14ac:dyDescent="0.35"/>
  </sheetData>
  <mergeCells count="7">
    <mergeCell ref="B1:P1"/>
    <mergeCell ref="A2:A3"/>
    <mergeCell ref="B2:D2"/>
    <mergeCell ref="E2:G2"/>
    <mergeCell ref="H2:J2"/>
    <mergeCell ref="K2:M2"/>
    <mergeCell ref="N2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14229-3637-4B71-8CC0-DDFF7FD92D30}">
  <dimension ref="A1:F4"/>
  <sheetViews>
    <sheetView workbookViewId="0">
      <selection activeCell="F9" sqref="F9"/>
    </sheetView>
  </sheetViews>
  <sheetFormatPr defaultRowHeight="14.5" x14ac:dyDescent="0.35"/>
  <cols>
    <col min="1" max="1" width="41.54296875" bestFit="1" customWidth="1"/>
    <col min="2" max="2" width="18" bestFit="1" customWidth="1"/>
    <col min="3" max="3" width="16.81640625" bestFit="1" customWidth="1"/>
    <col min="4" max="4" width="15.26953125" bestFit="1" customWidth="1"/>
    <col min="5" max="5" width="16.81640625" bestFit="1" customWidth="1"/>
    <col min="6" max="6" width="14.26953125" bestFit="1" customWidth="1"/>
  </cols>
  <sheetData>
    <row r="1" spans="1:6" ht="24.75" customHeight="1" x14ac:dyDescent="0.35">
      <c r="A1" s="44" t="s">
        <v>30</v>
      </c>
      <c r="B1" s="45"/>
      <c r="C1" s="45"/>
      <c r="D1" s="45"/>
      <c r="E1" s="45"/>
      <c r="F1" s="46"/>
    </row>
    <row r="2" spans="1:6" s="24" customFormat="1" ht="36" customHeight="1" x14ac:dyDescent="0.35">
      <c r="A2" s="23" t="s">
        <v>16</v>
      </c>
      <c r="B2" s="23" t="s">
        <v>17</v>
      </c>
      <c r="C2" s="23" t="s">
        <v>18</v>
      </c>
      <c r="D2" s="23" t="s">
        <v>19</v>
      </c>
      <c r="E2" s="23" t="s">
        <v>20</v>
      </c>
      <c r="F2" s="23" t="s">
        <v>5</v>
      </c>
    </row>
    <row r="3" spans="1:6" ht="22.5" customHeight="1" x14ac:dyDescent="0.35">
      <c r="A3" s="25" t="s">
        <v>28</v>
      </c>
      <c r="B3" s="26">
        <v>5262043244</v>
      </c>
      <c r="C3" s="26">
        <v>1655475407</v>
      </c>
      <c r="D3" s="26">
        <v>0</v>
      </c>
      <c r="E3" s="26">
        <v>258267461</v>
      </c>
      <c r="F3" s="26">
        <v>28325499</v>
      </c>
    </row>
    <row r="4" spans="1:6" ht="24" customHeight="1" x14ac:dyDescent="0.35">
      <c r="A4" s="25" t="s">
        <v>29</v>
      </c>
      <c r="B4" s="27">
        <f>B3/91</f>
        <v>57824651.032967031</v>
      </c>
      <c r="C4" s="27">
        <f t="shared" ref="C4:F4" si="0">C3/91</f>
        <v>18192037.439560439</v>
      </c>
      <c r="D4" s="27">
        <f t="shared" si="0"/>
        <v>0</v>
      </c>
      <c r="E4" s="27">
        <f t="shared" si="0"/>
        <v>2838103.9670329671</v>
      </c>
      <c r="F4" s="27">
        <f t="shared" si="0"/>
        <v>311269.21978021978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78F57-DAA5-40CC-8DC9-7993A9EFB643}">
  <dimension ref="B2:G11"/>
  <sheetViews>
    <sheetView workbookViewId="0">
      <selection activeCell="C15" sqref="C15"/>
    </sheetView>
  </sheetViews>
  <sheetFormatPr defaultRowHeight="14.5" x14ac:dyDescent="0.35"/>
  <cols>
    <col min="2" max="2" width="29.54296875" customWidth="1"/>
    <col min="3" max="3" width="32.453125" customWidth="1"/>
    <col min="4" max="4" width="14.453125" bestFit="1" customWidth="1"/>
    <col min="5" max="5" width="36.453125" customWidth="1"/>
    <col min="6" max="6" width="18.26953125" customWidth="1"/>
    <col min="7" max="7" width="17.81640625" customWidth="1"/>
  </cols>
  <sheetData>
    <row r="2" spans="2:7" ht="39.75" customHeight="1" x14ac:dyDescent="0.35">
      <c r="B2" s="47" t="s">
        <v>31</v>
      </c>
      <c r="C2" s="47"/>
      <c r="E2" s="44" t="s">
        <v>32</v>
      </c>
      <c r="F2" s="45"/>
      <c r="G2" s="46"/>
    </row>
    <row r="3" spans="2:7" ht="27" customHeight="1" x14ac:dyDescent="0.35">
      <c r="B3" s="38" t="s">
        <v>0</v>
      </c>
      <c r="C3" s="48" t="s">
        <v>7</v>
      </c>
      <c r="E3" s="23" t="s">
        <v>21</v>
      </c>
      <c r="F3" s="30" t="s">
        <v>33</v>
      </c>
      <c r="G3" s="30" t="s">
        <v>34</v>
      </c>
    </row>
    <row r="4" spans="2:7" x14ac:dyDescent="0.35">
      <c r="B4" s="38"/>
      <c r="C4" s="48"/>
      <c r="E4" s="28" t="s">
        <v>22</v>
      </c>
      <c r="F4" s="29">
        <v>20268.384999999998</v>
      </c>
      <c r="G4" s="29">
        <v>34578770</v>
      </c>
    </row>
    <row r="5" spans="2:7" x14ac:dyDescent="0.35">
      <c r="B5" s="5" t="s">
        <v>9</v>
      </c>
      <c r="C5" s="6">
        <v>42193518</v>
      </c>
      <c r="E5" s="28" t="s">
        <v>23</v>
      </c>
      <c r="F5" s="29">
        <v>7985.0330000000004</v>
      </c>
      <c r="G5" s="29">
        <v>14317772</v>
      </c>
    </row>
    <row r="6" spans="2:7" x14ac:dyDescent="0.35">
      <c r="B6" s="5" t="s">
        <v>10</v>
      </c>
      <c r="C6" s="6">
        <v>5520043</v>
      </c>
      <c r="E6" s="28" t="s">
        <v>24</v>
      </c>
      <c r="F6" s="29">
        <v>3857.5549999999998</v>
      </c>
      <c r="G6" s="29">
        <v>6967748</v>
      </c>
    </row>
    <row r="7" spans="2:7" x14ac:dyDescent="0.35">
      <c r="B7" s="5" t="s">
        <v>11</v>
      </c>
      <c r="C7" s="6">
        <v>33013986</v>
      </c>
      <c r="E7" s="28" t="s">
        <v>25</v>
      </c>
      <c r="F7" s="29">
        <v>103031.796</v>
      </c>
      <c r="G7" s="29">
        <v>176139927</v>
      </c>
    </row>
    <row r="8" spans="2:7" ht="15.5" x14ac:dyDescent="0.35">
      <c r="B8" s="5" t="s">
        <v>12</v>
      </c>
      <c r="C8" s="6">
        <v>42831138</v>
      </c>
      <c r="E8" s="31" t="s">
        <v>15</v>
      </c>
      <c r="F8" s="32">
        <f>SUM(F4:F7)</f>
        <v>135142.769</v>
      </c>
      <c r="G8" s="33">
        <f>SUM(G4:G7)</f>
        <v>232004217</v>
      </c>
    </row>
    <row r="9" spans="2:7" x14ac:dyDescent="0.35">
      <c r="B9" s="5" t="s">
        <v>13</v>
      </c>
      <c r="C9" s="6">
        <v>69847934</v>
      </c>
    </row>
    <row r="10" spans="2:7" x14ac:dyDescent="0.35">
      <c r="B10" s="5" t="s">
        <v>14</v>
      </c>
      <c r="C10" s="6">
        <v>96833659</v>
      </c>
    </row>
    <row r="11" spans="2:7" ht="15.5" x14ac:dyDescent="0.35">
      <c r="B11" s="34" t="s">
        <v>15</v>
      </c>
      <c r="C11" s="35">
        <f>SUM(C5:C10)</f>
        <v>290240278</v>
      </c>
    </row>
  </sheetData>
  <mergeCells count="4">
    <mergeCell ref="B2:C2"/>
    <mergeCell ref="B3:B4"/>
    <mergeCell ref="C3:C4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Zonal Truck out</vt:lpstr>
      <vt:lpstr>IMPORT</vt:lpstr>
      <vt:lpstr>Zonal LPG Truck out &amp; 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BUKOLA OLAITAN</dc:creator>
  <cp:lastModifiedBy>Emuesiri Ojo</cp:lastModifiedBy>
  <dcterms:created xsi:type="dcterms:W3CDTF">2020-05-22T07:58:32Z</dcterms:created>
  <dcterms:modified xsi:type="dcterms:W3CDTF">2020-05-22T12:00:58Z</dcterms:modified>
</cp:coreProperties>
</file>