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7356D359-9A89-44F8-8FCB-5F10C9EEF4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tre of Kerosene" sheetId="1" r:id="rId1"/>
    <sheet name="Gallon of Kerosene" sheetId="2" r:id="rId2"/>
    <sheet name="Sheet1" sheetId="3" r:id="rId3"/>
    <sheet name="Sheet2" sheetId="4" r:id="rId4"/>
    <sheet name="Sheet3" sheetId="5" r:id="rId5"/>
  </sheets>
  <definedNames>
    <definedName name="_xlnm._FilterDatabase" localSheetId="1" hidden="1">'Gallon of Kerosene'!$A$4:$BF$58</definedName>
    <definedName name="_xlnm._FilterDatabase" localSheetId="0" hidden="1">'Litre of Kerosene'!$A$3:$BE$57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A44" i="2" l="1"/>
  <c r="BB44" i="2"/>
  <c r="BA44" i="1"/>
  <c r="BB44" i="1"/>
  <c r="BA43" i="2"/>
  <c r="BB43" i="2"/>
  <c r="BA43" i="1"/>
  <c r="BB43" i="1"/>
  <c r="BA42" i="2"/>
  <c r="BB42" i="2"/>
  <c r="BA42" i="1"/>
  <c r="BB42" i="1"/>
  <c r="BC42" i="1" s="1"/>
  <c r="BD42" i="2"/>
  <c r="BC42" i="2"/>
  <c r="BD41" i="2"/>
  <c r="BC41" i="2"/>
  <c r="BD40" i="2"/>
  <c r="BC40" i="2"/>
  <c r="BD39" i="2"/>
  <c r="BC39" i="2"/>
  <c r="BD38" i="2"/>
  <c r="BC38" i="2"/>
  <c r="BD37" i="2"/>
  <c r="BC37" i="2"/>
  <c r="BD36" i="2"/>
  <c r="BC36" i="2"/>
  <c r="BD35" i="2"/>
  <c r="BC35" i="2"/>
  <c r="BD34" i="2"/>
  <c r="BC34" i="2"/>
  <c r="BD33" i="2"/>
  <c r="BC33" i="2"/>
  <c r="BD32" i="2"/>
  <c r="BC32" i="2"/>
  <c r="BD31" i="2"/>
  <c r="BC31" i="2"/>
  <c r="BD30" i="2"/>
  <c r="BC30" i="2"/>
  <c r="BD29" i="2"/>
  <c r="BC29" i="2"/>
  <c r="BD28" i="2"/>
  <c r="BC28" i="2"/>
  <c r="BD27" i="2"/>
  <c r="BC27" i="2"/>
  <c r="BD26" i="2"/>
  <c r="BC26" i="2"/>
  <c r="BD25" i="2"/>
  <c r="BC25" i="2"/>
  <c r="BD24" i="2"/>
  <c r="BC24" i="2"/>
  <c r="BD23" i="2"/>
  <c r="BC23" i="2"/>
  <c r="BD22" i="2"/>
  <c r="BC22" i="2"/>
  <c r="BD21" i="2"/>
  <c r="BC21" i="2"/>
  <c r="BD20" i="2"/>
  <c r="BC20" i="2"/>
  <c r="BD19" i="2"/>
  <c r="BC19" i="2"/>
  <c r="BD18" i="2"/>
  <c r="BC18" i="2"/>
  <c r="BD17" i="2"/>
  <c r="BC17" i="2"/>
  <c r="BD16" i="2"/>
  <c r="BC16" i="2"/>
  <c r="BD15" i="2"/>
  <c r="BC15" i="2"/>
  <c r="BD14" i="2"/>
  <c r="BC14" i="2"/>
  <c r="BD13" i="2"/>
  <c r="BC13" i="2"/>
  <c r="BD12" i="2"/>
  <c r="BC12" i="2"/>
  <c r="BD11" i="2"/>
  <c r="BC11" i="2"/>
  <c r="BD10" i="2"/>
  <c r="BC10" i="2"/>
  <c r="BD9" i="2"/>
  <c r="BC9" i="2"/>
  <c r="BD8" i="2"/>
  <c r="BC8" i="2"/>
  <c r="BD7" i="2"/>
  <c r="BC7" i="2"/>
  <c r="BD6" i="2"/>
  <c r="BC6" i="2"/>
  <c r="BD5" i="2"/>
  <c r="BC5" i="2"/>
  <c r="BD42" i="1"/>
  <c r="BD41" i="1"/>
  <c r="BC41" i="1"/>
  <c r="BD40" i="1"/>
  <c r="BC40" i="1"/>
  <c r="BD39" i="1"/>
  <c r="BC39" i="1"/>
  <c r="BD38" i="1"/>
  <c r="BC38" i="1"/>
  <c r="BD37" i="1"/>
  <c r="BC37" i="1"/>
  <c r="BD36" i="1"/>
  <c r="BC36" i="1"/>
  <c r="BD35" i="1"/>
  <c r="BC35" i="1"/>
  <c r="BD34" i="1"/>
  <c r="BC34" i="1"/>
  <c r="BD33" i="1"/>
  <c r="BC33" i="1"/>
  <c r="BD32" i="1"/>
  <c r="BC32" i="1"/>
  <c r="BD31" i="1"/>
  <c r="BC31" i="1"/>
  <c r="BD30" i="1"/>
  <c r="BC30" i="1"/>
  <c r="BD29" i="1"/>
  <c r="BC29" i="1"/>
  <c r="BD28" i="1"/>
  <c r="BC28" i="1"/>
  <c r="BD27" i="1"/>
  <c r="BC27" i="1"/>
  <c r="BD26" i="1"/>
  <c r="BC26" i="1"/>
  <c r="BD25" i="1"/>
  <c r="BC25" i="1"/>
  <c r="BD24" i="1"/>
  <c r="BC24" i="1"/>
  <c r="BD23" i="1"/>
  <c r="BC23" i="1"/>
  <c r="BD22" i="1"/>
  <c r="BC22" i="1"/>
  <c r="BD21" i="1"/>
  <c r="BC21" i="1"/>
  <c r="BD20" i="1"/>
  <c r="BC20" i="1"/>
  <c r="BD19" i="1"/>
  <c r="BC19" i="1"/>
  <c r="BD18" i="1"/>
  <c r="BC18" i="1"/>
  <c r="BD17" i="1"/>
  <c r="BC17" i="1"/>
  <c r="BD16" i="1"/>
  <c r="BC16" i="1"/>
  <c r="BD15" i="1"/>
  <c r="BC15" i="1"/>
  <c r="BD14" i="1"/>
  <c r="BC14" i="1"/>
  <c r="BD13" i="1"/>
  <c r="BC13" i="1"/>
  <c r="BD12" i="1"/>
  <c r="BC12" i="1"/>
  <c r="BD11" i="1"/>
  <c r="BC11" i="1"/>
  <c r="BD10" i="1"/>
  <c r="BC10" i="1"/>
  <c r="BD9" i="1"/>
  <c r="BC9" i="1"/>
  <c r="BD8" i="1"/>
  <c r="BC8" i="1"/>
  <c r="BD7" i="1"/>
  <c r="BC7" i="1"/>
  <c r="BD6" i="1"/>
  <c r="BC6" i="1"/>
  <c r="BD5" i="1"/>
  <c r="BC5" i="1"/>
  <c r="AZ42" i="1"/>
  <c r="AZ42" i="2" l="1"/>
  <c r="AY42" i="1"/>
  <c r="AZ43" i="1" s="1"/>
  <c r="AY42" i="2"/>
  <c r="AX42" i="1"/>
  <c r="AX42" i="2"/>
  <c r="AV42" i="2"/>
  <c r="AW42" i="2"/>
  <c r="AV42" i="1"/>
  <c r="AW42" i="1"/>
  <c r="AT42" i="2"/>
  <c r="AU42" i="2"/>
  <c r="AT42" i="1"/>
  <c r="AU42" i="1"/>
  <c r="AS42" i="2"/>
  <c r="AS42" i="1"/>
  <c r="AR42" i="2"/>
  <c r="AR42" i="1"/>
  <c r="AZ43" i="2" l="1"/>
  <c r="AV43" i="1"/>
  <c r="AY43" i="2"/>
  <c r="AY43" i="1"/>
  <c r="AV43" i="2"/>
  <c r="AX43" i="2"/>
  <c r="AX43" i="1"/>
  <c r="AW43" i="2"/>
  <c r="AW43" i="1"/>
  <c r="AT43" i="2"/>
  <c r="AU43" i="2"/>
  <c r="AU43" i="1"/>
  <c r="AT43" i="1"/>
  <c r="AS43" i="2"/>
  <c r="AS43" i="1"/>
  <c r="AQ42" i="2"/>
  <c r="AQ42" i="1"/>
  <c r="AR43" i="2" l="1"/>
  <c r="AR43" i="1"/>
  <c r="AP42" i="1"/>
  <c r="AQ43" i="1" s="1"/>
  <c r="AP42" i="2"/>
  <c r="AQ43" i="2" s="1"/>
  <c r="AO42" i="2"/>
  <c r="AO42" i="1"/>
  <c r="AN42" i="2"/>
  <c r="AZ44" i="2" s="1"/>
  <c r="AN42" i="1"/>
  <c r="AZ44" i="1" s="1"/>
  <c r="AM42" i="2"/>
  <c r="AY44" i="2" s="1"/>
  <c r="AM42" i="1"/>
  <c r="AY44" i="1" s="1"/>
  <c r="AP43" i="1" l="1"/>
  <c r="AP43" i="2"/>
  <c r="AO43" i="2"/>
  <c r="AO43" i="1"/>
  <c r="AN43" i="2"/>
  <c r="AN43" i="1"/>
  <c r="AL42" i="2"/>
  <c r="AL42" i="1"/>
  <c r="AX44" i="1" s="1"/>
  <c r="AK42" i="2"/>
  <c r="AW44" i="2" s="1"/>
  <c r="AK42" i="1"/>
  <c r="AW44" i="1" s="1"/>
  <c r="AJ42" i="2"/>
  <c r="AV44" i="2" s="1"/>
  <c r="AJ42" i="1"/>
  <c r="AV44" i="1" s="1"/>
  <c r="AI42" i="2"/>
  <c r="AU44" i="2" s="1"/>
  <c r="AI42" i="1"/>
  <c r="AU44" i="1" s="1"/>
  <c r="AD42" i="2"/>
  <c r="AP44" i="2" s="1"/>
  <c r="AE42" i="2"/>
  <c r="AQ44" i="2" s="1"/>
  <c r="AF42" i="2"/>
  <c r="AR44" i="2" s="1"/>
  <c r="AG42" i="2"/>
  <c r="AS44" i="2" s="1"/>
  <c r="AH42" i="2"/>
  <c r="AT44" i="2" s="1"/>
  <c r="AM43" i="2" l="1"/>
  <c r="AX44" i="2"/>
  <c r="AL43" i="1"/>
  <c r="AM43" i="1"/>
  <c r="AL43" i="2"/>
  <c r="AK43" i="2"/>
  <c r="AK43" i="1"/>
  <c r="AJ43" i="2"/>
  <c r="AJ43" i="1"/>
  <c r="AI43" i="2"/>
  <c r="AE43" i="2"/>
  <c r="AF43" i="2"/>
  <c r="AG43" i="2"/>
  <c r="AH43" i="2"/>
  <c r="AH42" i="1"/>
  <c r="AI43" i="1" l="1"/>
  <c r="AT44" i="1"/>
  <c r="AG42" i="1"/>
  <c r="AF42" i="1"/>
  <c r="AR44" i="1" s="1"/>
  <c r="AH43" i="1" l="1"/>
  <c r="AS44" i="1"/>
  <c r="AG43" i="1"/>
  <c r="AE42" i="1"/>
  <c r="AQ44" i="1" s="1"/>
  <c r="AD42" i="1"/>
  <c r="AP44" i="1" s="1"/>
  <c r="AF43" i="1" l="1"/>
  <c r="AE43" i="1"/>
  <c r="AC42" i="1"/>
  <c r="AC42" i="2"/>
  <c r="AD43" i="2" l="1"/>
  <c r="AO44" i="2"/>
  <c r="AD43" i="1"/>
  <c r="AO44" i="1"/>
  <c r="AB42" i="2"/>
  <c r="AB42" i="1"/>
  <c r="AA42" i="2"/>
  <c r="AM44" i="2" s="1"/>
  <c r="AA42" i="1"/>
  <c r="AM44" i="1" s="1"/>
  <c r="Z42" i="2"/>
  <c r="AL44" i="2" s="1"/>
  <c r="Y42" i="2"/>
  <c r="AK44" i="2" s="1"/>
  <c r="Z42" i="1"/>
  <c r="AL44" i="1" s="1"/>
  <c r="Y42" i="1"/>
  <c r="AK44" i="1" s="1"/>
  <c r="AC43" i="2" l="1"/>
  <c r="AN44" i="2"/>
  <c r="AC43" i="1"/>
  <c r="AN44" i="1"/>
  <c r="Z43" i="1"/>
  <c r="AA43" i="2"/>
  <c r="AB43" i="2"/>
  <c r="AA43" i="1"/>
  <c r="AB43" i="1"/>
  <c r="Z43" i="2"/>
  <c r="X42" i="1"/>
  <c r="Y43" i="1" l="1"/>
  <c r="AJ44" i="1"/>
  <c r="X42" i="2"/>
  <c r="W42" i="1"/>
  <c r="AI44" i="1" s="1"/>
  <c r="W42" i="2"/>
  <c r="AI44" i="2" s="1"/>
  <c r="V42" i="2"/>
  <c r="AH44" i="2" s="1"/>
  <c r="V42" i="1"/>
  <c r="AH44" i="1" s="1"/>
  <c r="Y43" i="2" l="1"/>
  <c r="AJ44" i="2"/>
  <c r="X43" i="2"/>
  <c r="X43" i="1"/>
  <c r="W43" i="2"/>
  <c r="W43" i="1"/>
  <c r="U42" i="2"/>
  <c r="AG44" i="2" s="1"/>
  <c r="U42" i="1"/>
  <c r="T42" i="2"/>
  <c r="AF44" i="2" s="1"/>
  <c r="T42" i="1"/>
  <c r="AF44" i="1" s="1"/>
  <c r="S42" i="1"/>
  <c r="AE44" i="1" s="1"/>
  <c r="S42" i="2"/>
  <c r="AE44" i="2" s="1"/>
  <c r="R42" i="2"/>
  <c r="AD44" i="2" s="1"/>
  <c r="R42" i="1"/>
  <c r="AD44" i="1" s="1"/>
  <c r="Q42" i="2"/>
  <c r="AC44" i="2" s="1"/>
  <c r="Q42" i="1"/>
  <c r="AC44" i="1" s="1"/>
  <c r="V43" i="1" l="1"/>
  <c r="AG44" i="1"/>
  <c r="V43" i="2"/>
  <c r="U43" i="1"/>
  <c r="R43" i="2"/>
  <c r="T43" i="2"/>
  <c r="S43" i="2"/>
  <c r="U43" i="2"/>
  <c r="R43" i="1"/>
  <c r="T43" i="1"/>
  <c r="S43" i="1"/>
  <c r="P42" i="2"/>
  <c r="O42" i="2"/>
  <c r="AA44" i="2" s="1"/>
  <c r="N42" i="2"/>
  <c r="Z44" i="2" s="1"/>
  <c r="M42" i="2"/>
  <c r="Y44" i="2" s="1"/>
  <c r="L42" i="2"/>
  <c r="X44" i="2" s="1"/>
  <c r="K42" i="2"/>
  <c r="W44" i="2" s="1"/>
  <c r="J42" i="2"/>
  <c r="V44" i="2" s="1"/>
  <c r="I42" i="2"/>
  <c r="U44" i="2" s="1"/>
  <c r="H42" i="2"/>
  <c r="T44" i="2" s="1"/>
  <c r="G42" i="2"/>
  <c r="S44" i="2" s="1"/>
  <c r="F42" i="2"/>
  <c r="R44" i="2" s="1"/>
  <c r="E42" i="2"/>
  <c r="Q44" i="2" s="1"/>
  <c r="D42" i="2"/>
  <c r="E42" i="1"/>
  <c r="Q44" i="1" s="1"/>
  <c r="F42" i="1"/>
  <c r="R44" i="1" s="1"/>
  <c r="G42" i="1"/>
  <c r="H42" i="1"/>
  <c r="I42" i="1"/>
  <c r="J42" i="1"/>
  <c r="V44" i="1" s="1"/>
  <c r="K42" i="1"/>
  <c r="L42" i="1"/>
  <c r="X44" i="1" s="1"/>
  <c r="M42" i="1"/>
  <c r="Y44" i="1" s="1"/>
  <c r="N42" i="1"/>
  <c r="Z44" i="1" s="1"/>
  <c r="O42" i="1"/>
  <c r="AA44" i="1" s="1"/>
  <c r="P42" i="1"/>
  <c r="D42" i="1"/>
  <c r="Q43" i="1" l="1"/>
  <c r="AB44" i="1"/>
  <c r="Q43" i="2"/>
  <c r="AB44" i="2"/>
  <c r="O43" i="1"/>
  <c r="G43" i="1"/>
  <c r="K43" i="1"/>
  <c r="W44" i="1"/>
  <c r="L43" i="1"/>
  <c r="I43" i="1"/>
  <c r="U44" i="1"/>
  <c r="H43" i="1"/>
  <c r="T44" i="1"/>
  <c r="S44" i="1"/>
  <c r="P44" i="1"/>
  <c r="N43" i="1"/>
  <c r="F43" i="1"/>
  <c r="H43" i="2"/>
  <c r="L43" i="2"/>
  <c r="E43" i="1"/>
  <c r="J43" i="1"/>
  <c r="M43" i="1"/>
  <c r="E43" i="2"/>
  <c r="I43" i="2"/>
  <c r="M43" i="2"/>
  <c r="F43" i="2"/>
  <c r="J43" i="2"/>
  <c r="G43" i="2"/>
  <c r="K43" i="2"/>
  <c r="O43" i="2"/>
  <c r="P44" i="2"/>
  <c r="N43" i="2"/>
  <c r="P43" i="1"/>
  <c r="P43" i="2"/>
</calcChain>
</file>

<file path=xl/sharedStrings.xml><?xml version="1.0" encoding="utf-8"?>
<sst xmlns="http://schemas.openxmlformats.org/spreadsheetml/2006/main" count="259" uniqueCount="54">
  <si>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</si>
  <si>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</si>
  <si>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</si>
  <si>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</si>
  <si>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</si>
  <si>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</si>
  <si>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</si>
  <si>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</si>
  <si>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</si>
  <si>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</si>
  <si>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</si>
  <si>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</si>
  <si>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</si>
  <si>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</si>
  <si>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</si>
  <si>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</si>
  <si>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</si>
  <si>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</si>
  <si>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</si>
  <si>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</si>
  <si>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</si>
  <si>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</si>
  <si>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</si>
  <si>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</si>
  <si>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</si>
  <si>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</si>
  <si>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</si>
  <si>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</si>
  <si>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</si>
  <si>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</si>
  <si>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</si>
  <si>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</si>
  <si>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</si>
  <si>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</si>
  <si>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</si>
  <si>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</si>
  <si>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</si>
  <si>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</si>
  <si>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</si>
  <si>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</si>
  <si>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</si>
  <si>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</si>
  <si>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</si>
  <si>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</si>
  <si>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</si>
  <si>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</si>
  <si>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</si>
  <si>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STATES WITH THE HIGHEST AVERAGE PRICES IN JULY 2019</t>
  </si>
  <si>
    <t>STATES WITH THE LOWEST AVERAGE PRICES IN JULY 2019</t>
  </si>
  <si>
    <t>Nasarawa</t>
  </si>
  <si>
    <t>Year on Year %</t>
  </si>
  <si>
    <t>Month on Month %</t>
  </si>
  <si>
    <t>(September 2018-September 2019)</t>
  </si>
  <si>
    <t xml:space="preserve"> August 2019-September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</si>
</sst>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u/>
      <sz val="11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57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43" fontId="3" fillId="0" borderId="2" xfId="8" applyFont="1" applyBorder="1" applyAlignment="1">
      <alignment horizontal="right" wrapText="1"/>
    </xf>
    <xf numFmtId="43" fontId="0" fillId="0" borderId="0" xfId="8" applyFont="1"/>
    <xf numFmtId="43" fontId="3" fillId="0" borderId="3" xfId="8" applyFont="1" applyBorder="1" applyAlignment="1">
      <alignment horizontal="right" wrapText="1"/>
    </xf>
    <xf numFmtId="164" fontId="3" fillId="0" borderId="2" xfId="8" applyNumberFormat="1" applyFont="1" applyBorder="1" applyAlignment="1">
      <alignment horizontal="right" wrapText="1"/>
    </xf>
    <xf numFmtId="164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3" fillId="0" borderId="2" xfId="5" applyNumberFormat="1" applyFont="1" applyFill="1" applyBorder="1" applyAlignment="1">
      <alignment horizontal="right" wrapText="1"/>
    </xf>
    <xf numFmtId="2" fontId="20" fillId="0" borderId="2" xfId="5" applyNumberFormat="1" applyFont="1" applyFill="1" applyBorder="1" applyAlignment="1">
      <alignment horizontal="right" wrapText="1"/>
    </xf>
    <xf numFmtId="2" fontId="21" fillId="0" borderId="2" xfId="5" applyNumberFormat="1" applyFont="1" applyFill="1" applyBorder="1" applyAlignment="1">
      <alignment horizontal="right" wrapText="1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22" fillId="4" borderId="7" xfId="0" applyFont="1" applyFill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165" fontId="23" fillId="4" borderId="0" xfId="0" applyNumberFormat="1" applyFont="1" applyFill="1" applyAlignment="1">
      <alignment horizontal="right" vertical="center"/>
    </xf>
    <xf numFmtId="165" fontId="24" fillId="4" borderId="7" xfId="0" applyNumberFormat="1" applyFont="1" applyFill="1" applyBorder="1" applyAlignment="1">
      <alignment horizontal="right" vertical="center" wrapText="1"/>
    </xf>
    <xf numFmtId="0" fontId="0" fillId="0" borderId="7" xfId="0" applyBorder="1"/>
    <xf numFmtId="2" fontId="23" fillId="4" borderId="0" xfId="0" applyNumberFormat="1" applyFont="1" applyFill="1" applyAlignment="1">
      <alignment horizontal="center" vertical="center"/>
    </xf>
  </cellXfs>
  <cellStyles count="12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4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D72"/>
  <sheetViews>
    <sheetView tabSelected="1" workbookViewId="0">
      <pane xSplit="1" ySplit="4" topLeftCell="AW29" activePane="bottomRight" state="frozen"/>
      <selection activeCell="BB38" sqref="BB38"/>
      <selection pane="topRight" activeCell="BB38" sqref="BB38"/>
      <selection pane="bottomLeft" activeCell="BB38" sqref="BB38"/>
      <selection pane="bottomRight" activeCell="BB38" sqref="BB38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55" max="55" width="31.140625" style="49" customWidth="1"/>
    <col min="56" max="56" width="27.5703125" style="49" customWidth="1"/>
  </cols>
  <sheetData>
    <row r="2" spans="1:56" x14ac:dyDescent="0.25">
      <c r="BC2" s="50"/>
      <c r="BD2" s="50"/>
    </row>
    <row r="3" spans="1:56" ht="20.25" customHeight="1" x14ac:dyDescent="0.35">
      <c r="C3" s="13" t="s">
        <v>46</v>
      </c>
      <c r="BC3" s="51" t="s">
        <v>50</v>
      </c>
      <c r="BD3" s="51" t="s">
        <v>51</v>
      </c>
    </row>
    <row r="4" spans="1:56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8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51" t="s">
        <v>52</v>
      </c>
      <c r="BD4" s="51" t="s">
        <v>53</v>
      </c>
    </row>
    <row r="5" spans="1:56" ht="15" customHeight="1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0">
        <v>280.08333333333297</v>
      </c>
      <c r="AR5" s="40">
        <v>281.32789124999999</v>
      </c>
      <c r="AS5" s="40">
        <v>294.44444444444446</v>
      </c>
      <c r="AT5" s="42">
        <v>320.28985507246398</v>
      </c>
      <c r="AU5" s="43">
        <v>298.222222222222</v>
      </c>
      <c r="AV5" s="44">
        <v>297.72727272727298</v>
      </c>
      <c r="AW5" s="46">
        <v>305.41311667398628</v>
      </c>
      <c r="AX5" s="47">
        <v>328.88933333333301</v>
      </c>
      <c r="AY5" s="46">
        <v>356.66666666666703</v>
      </c>
      <c r="AZ5" s="46">
        <v>388.33333333333337</v>
      </c>
      <c r="BA5" s="3">
        <v>375.55</v>
      </c>
      <c r="BB5" s="48">
        <v>378.5</v>
      </c>
      <c r="BC5" s="52">
        <f>(BB5-AP5)/AP5*100</f>
        <v>56.6206896551722</v>
      </c>
      <c r="BD5" s="52">
        <f>(BB5-BA5)/BA5*100</f>
        <v>0.78551457861802376</v>
      </c>
    </row>
    <row r="6" spans="1:56" ht="15" customHeight="1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0">
        <v>360.66666666666703</v>
      </c>
      <c r="AR6" s="40">
        <v>337.5</v>
      </c>
      <c r="AS6" s="40">
        <v>355.555555555556</v>
      </c>
      <c r="AT6" s="42">
        <v>350.75</v>
      </c>
      <c r="AU6" s="43">
        <v>327.222222222222</v>
      </c>
      <c r="AV6" s="44">
        <v>310.41666666666669</v>
      </c>
      <c r="AW6" s="46">
        <v>291.66666666666669</v>
      </c>
      <c r="AX6" s="47">
        <v>291.66499999999996</v>
      </c>
      <c r="AY6" s="46">
        <v>250</v>
      </c>
      <c r="AZ6" s="46">
        <v>250</v>
      </c>
      <c r="BA6" s="46">
        <v>245.5</v>
      </c>
      <c r="BB6" s="46">
        <v>245.83333333333334</v>
      </c>
      <c r="BC6" s="52">
        <f t="shared" ref="BC6:BC41" si="0">(BB6-AP6)/AP6*100</f>
        <v>-29.761904761904763</v>
      </c>
      <c r="BD6" s="52">
        <f t="shared" ref="BD6:BD41" si="1">(BB6-BA6)/BA6*100</f>
        <v>0.13577732518669769</v>
      </c>
    </row>
    <row r="7" spans="1:56" ht="15" customHeight="1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0">
        <v>303.33333333333337</v>
      </c>
      <c r="AR7" s="40">
        <v>296.66666666666674</v>
      </c>
      <c r="AS7" s="40">
        <v>285.18518518518516</v>
      </c>
      <c r="AT7" s="42">
        <v>324.16666666666703</v>
      </c>
      <c r="AU7" s="43">
        <v>292.31083607391213</v>
      </c>
      <c r="AV7" s="43">
        <v>298.10836073911997</v>
      </c>
      <c r="AW7" s="3">
        <v>308.23875137028961</v>
      </c>
      <c r="AX7" s="47">
        <v>307.14142857142855</v>
      </c>
      <c r="AY7" s="46">
        <v>329.16666666666669</v>
      </c>
      <c r="AZ7" s="46">
        <v>338.88888888888897</v>
      </c>
      <c r="BA7" s="46">
        <v>341.11</v>
      </c>
      <c r="BB7" s="46">
        <v>327.08333333333297</v>
      </c>
      <c r="BC7" s="52">
        <f t="shared" si="0"/>
        <v>8.2758620689653846</v>
      </c>
      <c r="BD7" s="52">
        <f t="shared" si="1"/>
        <v>-4.112065511614154</v>
      </c>
    </row>
    <row r="8" spans="1:56" ht="15" customHeight="1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0">
        <v>293.33333333333337</v>
      </c>
      <c r="AR8" s="40">
        <v>285.27777777776998</v>
      </c>
      <c r="AS8" s="40">
        <v>308.33333333333343</v>
      </c>
      <c r="AT8" s="42">
        <v>328.75</v>
      </c>
      <c r="AU8" s="43">
        <v>310</v>
      </c>
      <c r="AV8" s="44">
        <v>317.222222222222</v>
      </c>
      <c r="AW8" s="46">
        <v>305.95238095238091</v>
      </c>
      <c r="AX8" s="47">
        <v>315.48115079365073</v>
      </c>
      <c r="AY8" s="46">
        <v>356.66666666666703</v>
      </c>
      <c r="AZ8" s="46">
        <v>336.07390873015891</v>
      </c>
      <c r="BA8" s="46">
        <v>328.61</v>
      </c>
      <c r="BB8" s="46">
        <v>325.777777777778</v>
      </c>
      <c r="BC8" s="52">
        <f t="shared" si="0"/>
        <v>21.725413741841191</v>
      </c>
      <c r="BD8" s="52">
        <f t="shared" si="1"/>
        <v>-0.86187949916984097</v>
      </c>
    </row>
    <row r="9" spans="1:56" ht="15" customHeight="1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0">
        <v>342.222222222222</v>
      </c>
      <c r="AR9" s="40">
        <v>302.06349206349199</v>
      </c>
      <c r="AS9" s="40">
        <v>294.04761904761915</v>
      </c>
      <c r="AT9" s="42">
        <v>325.95238095238102</v>
      </c>
      <c r="AU9" s="43">
        <v>332.222222222222</v>
      </c>
      <c r="AV9" s="44">
        <v>329.08730158730151</v>
      </c>
      <c r="AW9" s="46">
        <v>353.47222222222217</v>
      </c>
      <c r="AX9" s="47">
        <v>363.54124999999999</v>
      </c>
      <c r="AY9" s="46">
        <v>381.25</v>
      </c>
      <c r="AZ9" s="46">
        <v>357.14285714285717</v>
      </c>
      <c r="BA9" s="46">
        <v>341.42</v>
      </c>
      <c r="BB9" s="46">
        <v>330.16666666666703</v>
      </c>
      <c r="BC9" s="52">
        <f t="shared" si="0"/>
        <v>-0.63949843260179517</v>
      </c>
      <c r="BD9" s="52">
        <f t="shared" si="1"/>
        <v>-3.2960381153221805</v>
      </c>
    </row>
    <row r="10" spans="1:56" ht="15" customHeight="1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0">
        <v>281.25</v>
      </c>
      <c r="AR10" s="40">
        <v>280.33333333333297</v>
      </c>
      <c r="AS10" s="40">
        <v>274.07407407407408</v>
      </c>
      <c r="AT10" s="42">
        <v>306.66666666666703</v>
      </c>
      <c r="AU10" s="43">
        <v>304.16666666666669</v>
      </c>
      <c r="AV10" s="44">
        <v>305.41666666666686</v>
      </c>
      <c r="AW10" s="46">
        <v>306.25000000000006</v>
      </c>
      <c r="AX10" s="47">
        <v>320</v>
      </c>
      <c r="AY10" s="46">
        <v>324.07407407407413</v>
      </c>
      <c r="AZ10" s="46">
        <v>345.2380952380953</v>
      </c>
      <c r="BA10" s="46">
        <v>356.42</v>
      </c>
      <c r="BB10" s="46">
        <v>296.19047619047598</v>
      </c>
      <c r="BC10" s="52">
        <f t="shared" si="0"/>
        <v>1.2296564195297583</v>
      </c>
      <c r="BD10" s="52">
        <f t="shared" si="1"/>
        <v>-16.898469168263293</v>
      </c>
    </row>
    <row r="11" spans="1:56" ht="15" customHeight="1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0">
        <v>321.4285714285715</v>
      </c>
      <c r="AR11" s="40">
        <v>307.03703703703701</v>
      </c>
      <c r="AS11" s="40">
        <v>292.85714285714295</v>
      </c>
      <c r="AT11" s="42">
        <v>332.02380952380997</v>
      </c>
      <c r="AU11" s="43">
        <v>295.83333333333337</v>
      </c>
      <c r="AV11" s="44">
        <v>290.92857142857201</v>
      </c>
      <c r="AW11" s="46">
        <v>301.19047619047626</v>
      </c>
      <c r="AX11" s="47">
        <v>304.99404761904793</v>
      </c>
      <c r="AY11" s="46">
        <v>356.66666666666703</v>
      </c>
      <c r="AZ11" s="46">
        <v>332.777777777778</v>
      </c>
      <c r="BA11" s="46">
        <v>325.92</v>
      </c>
      <c r="BB11" s="46">
        <v>334.52380952380958</v>
      </c>
      <c r="BC11" s="52">
        <f t="shared" si="0"/>
        <v>6.1980347694633569</v>
      </c>
      <c r="BD11" s="52">
        <f t="shared" si="1"/>
        <v>2.6398531921359716</v>
      </c>
    </row>
    <row r="12" spans="1:56" ht="15" customHeight="1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0">
        <v>325.23809523809501</v>
      </c>
      <c r="AR12" s="40">
        <v>303.03030303030306</v>
      </c>
      <c r="AS12" s="40">
        <v>297.22222222222223</v>
      </c>
      <c r="AT12" s="42">
        <v>314.444444444444</v>
      </c>
      <c r="AU12" s="43">
        <v>317.222222222222</v>
      </c>
      <c r="AV12" s="44">
        <v>315.83333333333303</v>
      </c>
      <c r="AW12" s="46">
        <v>326.88888888888903</v>
      </c>
      <c r="AX12" s="47">
        <v>300.12</v>
      </c>
      <c r="AY12" s="46">
        <v>249.83333333333334</v>
      </c>
      <c r="AZ12" s="46">
        <v>250</v>
      </c>
      <c r="BA12" s="46">
        <v>361.9</v>
      </c>
      <c r="BB12" s="46">
        <v>339.58333333333337</v>
      </c>
      <c r="BC12" s="52">
        <f t="shared" si="0"/>
        <v>10.834088848594705</v>
      </c>
      <c r="BD12" s="52">
        <f t="shared" si="1"/>
        <v>-6.1665285069540232</v>
      </c>
    </row>
    <row r="13" spans="1:56" ht="15" customHeight="1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0">
        <v>290.44444444444503</v>
      </c>
      <c r="AR13" s="40">
        <v>287.30158730158701</v>
      </c>
      <c r="AS13" s="40">
        <v>268.18181818181824</v>
      </c>
      <c r="AT13" s="42">
        <v>270.45454545454498</v>
      </c>
      <c r="AU13" s="43">
        <v>283.81818181818198</v>
      </c>
      <c r="AV13" s="44">
        <v>280.41666666666703</v>
      </c>
      <c r="AW13" s="46">
        <v>306.25</v>
      </c>
      <c r="AX13" s="47">
        <v>327.08249999999998</v>
      </c>
      <c r="AY13" s="46">
        <v>300.00000000000006</v>
      </c>
      <c r="AZ13" s="46">
        <v>283.33333333333337</v>
      </c>
      <c r="BA13" s="46">
        <v>313.88</v>
      </c>
      <c r="BB13" s="46">
        <v>276.96296296296299</v>
      </c>
      <c r="BC13" s="52">
        <f t="shared" si="0"/>
        <v>17.717434081070348</v>
      </c>
      <c r="BD13" s="52">
        <f t="shared" si="1"/>
        <v>-11.761513010397923</v>
      </c>
    </row>
    <row r="14" spans="1:56" ht="15" customHeight="1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0">
        <v>313.33333333333297</v>
      </c>
      <c r="AR14" s="40">
        <v>286.66666666666674</v>
      </c>
      <c r="AS14" s="40">
        <v>293.47826086956519</v>
      </c>
      <c r="AT14" s="42">
        <v>303.33333333333297</v>
      </c>
      <c r="AU14" s="43">
        <v>315</v>
      </c>
      <c r="AV14" s="44">
        <v>309.16666666666652</v>
      </c>
      <c r="AW14" s="46">
        <v>309.16666666666652</v>
      </c>
      <c r="AX14" s="47">
        <v>309.16666666666652</v>
      </c>
      <c r="AY14" s="46">
        <v>312.87878787878799</v>
      </c>
      <c r="AZ14" s="46">
        <v>347.70833333333297</v>
      </c>
      <c r="BA14" s="46">
        <v>354.21</v>
      </c>
      <c r="BB14" s="46">
        <v>359.84848484848476</v>
      </c>
      <c r="BC14" s="52">
        <f t="shared" si="0"/>
        <v>15.459406903257008</v>
      </c>
      <c r="BD14" s="52">
        <f t="shared" si="1"/>
        <v>1.5918480134622905</v>
      </c>
    </row>
    <row r="15" spans="1:56" ht="15" customHeight="1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0">
        <v>301.04761904761898</v>
      </c>
      <c r="AR15" s="40">
        <v>300.17948717948701</v>
      </c>
      <c r="AS15" s="40">
        <v>271.875</v>
      </c>
      <c r="AT15" s="42">
        <v>304.16666666666703</v>
      </c>
      <c r="AU15" s="43">
        <v>299.01960784313724</v>
      </c>
      <c r="AV15" s="44">
        <v>301.5931372549021</v>
      </c>
      <c r="AW15" s="46">
        <v>328.57142857142856</v>
      </c>
      <c r="AX15" s="47">
        <v>308.33771008403369</v>
      </c>
      <c r="AY15" s="46">
        <v>312.83409197012145</v>
      </c>
      <c r="AZ15" s="46">
        <v>332.82051282051299</v>
      </c>
      <c r="BA15" s="46">
        <v>308.95</v>
      </c>
      <c r="BB15" s="46">
        <v>305.95238095238102</v>
      </c>
      <c r="BC15" s="52">
        <f t="shared" si="0"/>
        <v>16.887381244515609</v>
      </c>
      <c r="BD15" s="52">
        <f t="shared" si="1"/>
        <v>-0.97026025169735186</v>
      </c>
    </row>
    <row r="16" spans="1:56" ht="15" customHeight="1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0">
        <v>354.16666666666669</v>
      </c>
      <c r="AR16" s="40">
        <v>348.98989898989902</v>
      </c>
      <c r="AS16" s="40">
        <v>312.857142857143</v>
      </c>
      <c r="AT16" s="42">
        <v>324.76190476190499</v>
      </c>
      <c r="AU16" s="43">
        <v>328.88888888888903</v>
      </c>
      <c r="AV16" s="44">
        <v>326.82539682539698</v>
      </c>
      <c r="AW16" s="46">
        <v>350.47619047619003</v>
      </c>
      <c r="AX16" s="47">
        <v>355</v>
      </c>
      <c r="AY16" s="46">
        <v>348.48484848484856</v>
      </c>
      <c r="AZ16" s="46">
        <v>344.04761904761898</v>
      </c>
      <c r="BA16" s="46">
        <v>358.33</v>
      </c>
      <c r="BB16" s="46">
        <v>354.76190476190476</v>
      </c>
      <c r="BC16" s="52">
        <f t="shared" si="0"/>
        <v>9.2055115801817156</v>
      </c>
      <c r="BD16" s="52">
        <f t="shared" si="1"/>
        <v>-0.99575677115932937</v>
      </c>
    </row>
    <row r="17" spans="1:56" ht="15" customHeight="1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0">
        <v>326.92307692307702</v>
      </c>
      <c r="AR17" s="40">
        <v>300</v>
      </c>
      <c r="AS17" s="40">
        <v>272.22222222222229</v>
      </c>
      <c r="AT17" s="42">
        <v>308.97435897435901</v>
      </c>
      <c r="AU17" s="43">
        <v>315.47619047619003</v>
      </c>
      <c r="AV17" s="44">
        <v>312.22527472527452</v>
      </c>
      <c r="AW17" s="46">
        <v>352.857142857143</v>
      </c>
      <c r="AX17" s="47">
        <v>322.38324175824164</v>
      </c>
      <c r="AY17" s="46">
        <v>329.15521978021974</v>
      </c>
      <c r="AZ17" s="46">
        <v>326.47058823529414</v>
      </c>
      <c r="BA17" s="46">
        <v>336.5</v>
      </c>
      <c r="BB17" s="46">
        <v>342.222222222222</v>
      </c>
      <c r="BC17" s="52">
        <f t="shared" si="0"/>
        <v>5.3889342268942775</v>
      </c>
      <c r="BD17" s="52">
        <f t="shared" si="1"/>
        <v>1.7005118045236258</v>
      </c>
    </row>
    <row r="18" spans="1:56" ht="15" customHeight="1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0">
        <v>339.21568627450984</v>
      </c>
      <c r="AR18" s="40">
        <v>285.625</v>
      </c>
      <c r="AS18" s="40">
        <v>272.15686274509801</v>
      </c>
      <c r="AT18" s="40">
        <v>272.15686274509801</v>
      </c>
      <c r="AU18" s="43">
        <v>286.07843137254901</v>
      </c>
      <c r="AV18" s="44">
        <v>296.84210526315798</v>
      </c>
      <c r="AW18" s="46">
        <v>326.66666666666663</v>
      </c>
      <c r="AX18" s="47">
        <v>313.83049999999992</v>
      </c>
      <c r="AY18" s="46">
        <v>322.80701754385962</v>
      </c>
      <c r="AZ18" s="46">
        <v>325.92592592592587</v>
      </c>
      <c r="BA18" s="46">
        <v>323.33</v>
      </c>
      <c r="BB18" s="46">
        <v>326.1904761904762</v>
      </c>
      <c r="BC18" s="52">
        <f t="shared" si="0"/>
        <v>0.53816046966731923</v>
      </c>
      <c r="BD18" s="52">
        <f t="shared" si="1"/>
        <v>0.884692478420258</v>
      </c>
    </row>
    <row r="19" spans="1:56" ht="15" customHeight="1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0">
        <v>388.33333333333326</v>
      </c>
      <c r="AR19" s="40">
        <v>358.33333333333297</v>
      </c>
      <c r="AS19" s="40">
        <v>330.4487179487179</v>
      </c>
      <c r="AT19" s="42">
        <v>344.58333333333297</v>
      </c>
      <c r="AU19" s="43">
        <v>329.16666666666669</v>
      </c>
      <c r="AV19" s="44">
        <v>316.875</v>
      </c>
      <c r="AW19" s="46">
        <v>353.33333333333297</v>
      </c>
      <c r="AX19" s="47">
        <v>326.78607142857146</v>
      </c>
      <c r="AY19" s="46">
        <v>352.777777777778</v>
      </c>
      <c r="AZ19" s="46">
        <v>378.71794871794901</v>
      </c>
      <c r="BA19" s="46">
        <v>365.47</v>
      </c>
      <c r="BB19" s="46">
        <v>372.72727272727275</v>
      </c>
      <c r="BC19" s="52">
        <f t="shared" si="0"/>
        <v>11.372691053965839</v>
      </c>
      <c r="BD19" s="52">
        <f t="shared" si="1"/>
        <v>1.9857369215729663</v>
      </c>
    </row>
    <row r="20" spans="1:56" ht="15" customHeight="1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0">
        <v>288.88888888888891</v>
      </c>
      <c r="AR20" s="40">
        <v>280.95238095238096</v>
      </c>
      <c r="AS20" s="40">
        <v>271.66666666666703</v>
      </c>
      <c r="AT20" s="42">
        <v>285.98148148148101</v>
      </c>
      <c r="AU20" s="43">
        <v>265.7407407407407</v>
      </c>
      <c r="AV20" s="44">
        <v>255.38461538461499</v>
      </c>
      <c r="AW20" s="46">
        <v>269.03561253561224</v>
      </c>
      <c r="AX20" s="47">
        <v>265.38538461538462</v>
      </c>
      <c r="AY20" s="46">
        <v>309.230769230769</v>
      </c>
      <c r="AZ20" s="46">
        <v>334.61538461538464</v>
      </c>
      <c r="BA20" s="46">
        <v>343.63</v>
      </c>
      <c r="BB20" s="46">
        <v>320</v>
      </c>
      <c r="BC20" s="52">
        <f t="shared" si="0"/>
        <v>8.3076923076922924</v>
      </c>
      <c r="BD20" s="52">
        <f t="shared" si="1"/>
        <v>-6.8765823705729989</v>
      </c>
    </row>
    <row r="21" spans="1:56" ht="15" customHeight="1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0">
        <v>330.72463768115898</v>
      </c>
      <c r="AR21" s="40">
        <v>320.23809523809501</v>
      </c>
      <c r="AS21" s="40">
        <v>332.45614035087721</v>
      </c>
      <c r="AT21" s="42">
        <v>326.66666666666703</v>
      </c>
      <c r="AU21" s="43">
        <v>323.95833333333337</v>
      </c>
      <c r="AV21" s="44">
        <v>325.31250000000023</v>
      </c>
      <c r="AW21" s="46">
        <v>325.31250000000023</v>
      </c>
      <c r="AX21" s="47">
        <v>328.90333333333302</v>
      </c>
      <c r="AY21" s="46">
        <v>352.59259259259301</v>
      </c>
      <c r="AZ21" s="46">
        <v>340.74796296296302</v>
      </c>
      <c r="BA21" s="46">
        <v>354.17</v>
      </c>
      <c r="BB21" s="46">
        <v>350.60606060606102</v>
      </c>
      <c r="BC21" s="52">
        <f t="shared" si="0"/>
        <v>6.7343173431737196</v>
      </c>
      <c r="BD21" s="52">
        <f t="shared" si="1"/>
        <v>-1.006279299189371</v>
      </c>
    </row>
    <row r="22" spans="1:56" ht="15" customHeight="1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0">
        <v>363.72549019607845</v>
      </c>
      <c r="AR22" s="40">
        <v>353.125</v>
      </c>
      <c r="AS22" s="40">
        <v>288.09523809523819</v>
      </c>
      <c r="AT22" s="42">
        <v>341.30952380952402</v>
      </c>
      <c r="AU22" s="43">
        <v>323.80952380952385</v>
      </c>
      <c r="AV22" s="44">
        <v>321.14583333333297</v>
      </c>
      <c r="AW22" s="46">
        <v>336.90476190476187</v>
      </c>
      <c r="AX22" s="47">
        <v>322.85642857142858</v>
      </c>
      <c r="AY22" s="46">
        <v>338.09523809523807</v>
      </c>
      <c r="AZ22" s="46">
        <v>330.4758333333333</v>
      </c>
      <c r="BA22" s="46">
        <v>323.83999999999997</v>
      </c>
      <c r="BB22" s="46">
        <v>314.1025641025642</v>
      </c>
      <c r="BC22" s="52">
        <f t="shared" si="0"/>
        <v>-2.2792022792021154</v>
      </c>
      <c r="BD22" s="52">
        <f t="shared" si="1"/>
        <v>-3.0068663220836753</v>
      </c>
    </row>
    <row r="23" spans="1:56" ht="15" customHeight="1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0">
        <v>285.16666666666703</v>
      </c>
      <c r="AR23" s="40">
        <v>268.88888888888903</v>
      </c>
      <c r="AS23" s="40">
        <v>288.54166666666669</v>
      </c>
      <c r="AT23" s="42">
        <v>276.5625</v>
      </c>
      <c r="AU23" s="43">
        <v>282.941176470588</v>
      </c>
      <c r="AV23" s="44">
        <v>279.75183823529403</v>
      </c>
      <c r="AW23" s="46">
        <v>295.35087719298298</v>
      </c>
      <c r="AX23" s="47">
        <v>309.35157894736801</v>
      </c>
      <c r="AY23" s="46">
        <v>342.98245614035085</v>
      </c>
      <c r="AZ23" s="46">
        <v>326.1670175438594</v>
      </c>
      <c r="BA23" s="46">
        <v>341.66</v>
      </c>
      <c r="BB23" s="46">
        <v>333.33333333333337</v>
      </c>
      <c r="BC23" s="52">
        <f t="shared" si="0"/>
        <v>25.000000000000007</v>
      </c>
      <c r="BD23" s="52">
        <f t="shared" si="1"/>
        <v>-2.4371207243068116</v>
      </c>
    </row>
    <row r="24" spans="1:56" ht="15" customHeight="1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0">
        <v>309.04761904761898</v>
      </c>
      <c r="AR24" s="40">
        <v>301.66666666666703</v>
      </c>
      <c r="AS24" s="40">
        <v>307.29166666666669</v>
      </c>
      <c r="AT24" s="42">
        <v>307.08333333333297</v>
      </c>
      <c r="AU24" s="43">
        <v>316.66666666666703</v>
      </c>
      <c r="AV24" s="44">
        <v>311.875</v>
      </c>
      <c r="AW24" s="46">
        <v>311.875</v>
      </c>
      <c r="AX24" s="47">
        <v>311.66692307692301</v>
      </c>
      <c r="AY24" s="46">
        <v>339.87179487179498</v>
      </c>
      <c r="AZ24" s="46">
        <v>325.76935897435897</v>
      </c>
      <c r="BA24" s="46">
        <v>324.44</v>
      </c>
      <c r="BB24" s="46">
        <v>323.80952380952385</v>
      </c>
      <c r="BC24" s="52">
        <f t="shared" si="0"/>
        <v>12.956810631229111</v>
      </c>
      <c r="BD24" s="52">
        <f t="shared" si="1"/>
        <v>-0.19432751524970562</v>
      </c>
    </row>
    <row r="25" spans="1:56" ht="15" customHeight="1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0">
        <v>302.76190476190499</v>
      </c>
      <c r="AR25" s="40">
        <v>301.74603174603197</v>
      </c>
      <c r="AS25" s="40">
        <v>283.33333333333337</v>
      </c>
      <c r="AT25" s="42">
        <v>317.02380952380997</v>
      </c>
      <c r="AU25" s="43">
        <v>294.50980392156902</v>
      </c>
      <c r="AV25" s="44">
        <v>305.555555555556</v>
      </c>
      <c r="AW25" s="46">
        <v>291.66666666666669</v>
      </c>
      <c r="AX25" s="47">
        <v>290.66533333333302</v>
      </c>
      <c r="AY25" s="46">
        <v>277.77777777777777</v>
      </c>
      <c r="AZ25" s="46">
        <v>255.55555555555557</v>
      </c>
      <c r="BA25" s="46">
        <v>262.74</v>
      </c>
      <c r="BB25" s="46">
        <v>283.33333333333331</v>
      </c>
      <c r="BC25" s="52">
        <f t="shared" si="0"/>
        <v>2.8225806451612669</v>
      </c>
      <c r="BD25" s="52">
        <f t="shared" si="1"/>
        <v>7.8379132729440917</v>
      </c>
    </row>
    <row r="26" spans="1:56" ht="15" customHeight="1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0">
        <v>309.16666666666703</v>
      </c>
      <c r="AR26" s="40">
        <v>305.18518518518499</v>
      </c>
      <c r="AS26" s="40">
        <v>314.1025641025642</v>
      </c>
      <c r="AT26" s="42">
        <v>318.71794871794901</v>
      </c>
      <c r="AU26" s="43">
        <v>325.555555555556</v>
      </c>
      <c r="AV26" s="44">
        <v>316.66666666666703</v>
      </c>
      <c r="AW26" s="46">
        <v>343.75</v>
      </c>
      <c r="AX26" s="47">
        <v>301.63833333333332</v>
      </c>
      <c r="AY26" s="46">
        <v>333.33333333333331</v>
      </c>
      <c r="AZ26" s="46">
        <v>317.48583333333329</v>
      </c>
      <c r="BA26" s="46">
        <v>312.5</v>
      </c>
      <c r="BB26" s="46">
        <v>312.50000000000006</v>
      </c>
      <c r="BC26" s="52">
        <f t="shared" si="0"/>
        <v>15.979381443298985</v>
      </c>
      <c r="BD26" s="52">
        <f t="shared" si="1"/>
        <v>1.8189894035458565E-14</v>
      </c>
    </row>
    <row r="27" spans="1:56" ht="15" customHeight="1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0">
        <v>261.11111111111097</v>
      </c>
      <c r="AR27" s="40">
        <v>265.23809523809501</v>
      </c>
      <c r="AS27" s="40">
        <v>275.92592592592598</v>
      </c>
      <c r="AT27" s="42">
        <v>282.777777777778</v>
      </c>
      <c r="AU27" s="43">
        <v>298.61111111111114</v>
      </c>
      <c r="AV27" s="44">
        <v>285</v>
      </c>
      <c r="AW27" s="3">
        <v>302.12962962962973</v>
      </c>
      <c r="AX27" s="47">
        <v>298.33307692307699</v>
      </c>
      <c r="AY27" s="46">
        <v>269.16666666666703</v>
      </c>
      <c r="AZ27" s="46">
        <v>283.74987179487198</v>
      </c>
      <c r="BA27" s="46">
        <v>315.27</v>
      </c>
      <c r="BB27" s="46">
        <v>305.55555555555554</v>
      </c>
      <c r="BC27" s="52">
        <f t="shared" si="0"/>
        <v>26.436781609195226</v>
      </c>
      <c r="BD27" s="52">
        <f t="shared" si="1"/>
        <v>-3.0813094948597834</v>
      </c>
    </row>
    <row r="28" spans="1:56" ht="15" customHeight="1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0">
        <v>275</v>
      </c>
      <c r="AR28" s="40">
        <v>263.33333333333297</v>
      </c>
      <c r="AS28" s="40">
        <v>286.84210526315792</v>
      </c>
      <c r="AT28" s="42">
        <v>278.57142857142901</v>
      </c>
      <c r="AU28" s="43">
        <v>283.83333333333297</v>
      </c>
      <c r="AV28" s="44">
        <v>288.125</v>
      </c>
      <c r="AW28" s="46">
        <v>298.1481481481481</v>
      </c>
      <c r="AX28" s="47">
        <v>293.33428571428573</v>
      </c>
      <c r="AY28" s="46">
        <v>254.16666666666669</v>
      </c>
      <c r="AZ28" s="46">
        <v>250</v>
      </c>
      <c r="BA28" s="46">
        <v>261.11</v>
      </c>
      <c r="BB28" s="46">
        <v>280</v>
      </c>
      <c r="BC28" s="52">
        <f t="shared" si="0"/>
        <v>12</v>
      </c>
      <c r="BD28" s="52">
        <f t="shared" si="1"/>
        <v>7.2344988702079531</v>
      </c>
    </row>
    <row r="29" spans="1:56" ht="15" customHeight="1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0">
        <v>314.66666666666703</v>
      </c>
      <c r="AR29" s="40">
        <v>300.41176470588198</v>
      </c>
      <c r="AS29" s="40">
        <v>260.78431372549022</v>
      </c>
      <c r="AT29" s="40">
        <v>260.78431372549022</v>
      </c>
      <c r="AU29" s="43">
        <v>274.35087719298201</v>
      </c>
      <c r="AV29" s="44">
        <v>280.91666666666703</v>
      </c>
      <c r="AW29" s="46">
        <v>272.01728586171311</v>
      </c>
      <c r="AX29" s="47">
        <v>333.33</v>
      </c>
      <c r="AY29" s="46">
        <v>348.24561403508773</v>
      </c>
      <c r="AZ29" s="46">
        <v>342.85714285714283</v>
      </c>
      <c r="BA29" s="46">
        <v>333.33</v>
      </c>
      <c r="BB29" s="46">
        <v>340.35087719298241</v>
      </c>
      <c r="BC29" s="52">
        <f t="shared" si="0"/>
        <v>11.880046136101649</v>
      </c>
      <c r="BD29" s="52">
        <f t="shared" si="1"/>
        <v>2.106284220736935</v>
      </c>
    </row>
    <row r="30" spans="1:56" ht="15" customHeight="1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0">
        <v>339.74358974358984</v>
      </c>
      <c r="AR30" s="40">
        <v>301.81818181818198</v>
      </c>
      <c r="AS30" s="40">
        <v>270.2380952380953</v>
      </c>
      <c r="AT30" s="42">
        <v>285.11904761904799</v>
      </c>
      <c r="AU30" s="43">
        <v>293.88888888888903</v>
      </c>
      <c r="AV30" s="44">
        <v>283.33333333333337</v>
      </c>
      <c r="AW30" s="46">
        <v>287.44708994709015</v>
      </c>
      <c r="AX30" s="47">
        <v>298.81</v>
      </c>
      <c r="AY30" s="46">
        <v>278.58974358974399</v>
      </c>
      <c r="AZ30" s="46">
        <v>250</v>
      </c>
      <c r="BA30" s="46">
        <v>263.05</v>
      </c>
      <c r="BB30" s="46">
        <v>265.92307692307702</v>
      </c>
      <c r="BC30" s="52">
        <f t="shared" si="0"/>
        <v>-18.282281099182569</v>
      </c>
      <c r="BD30" s="52">
        <f t="shared" si="1"/>
        <v>1.0922170397555628</v>
      </c>
    </row>
    <row r="31" spans="1:56" ht="15" customHeight="1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0">
        <v>333.33333333333343</v>
      </c>
      <c r="AR31" s="40">
        <v>300</v>
      </c>
      <c r="AS31" s="40">
        <v>257.5</v>
      </c>
      <c r="AT31" s="42">
        <v>253.472222222222</v>
      </c>
      <c r="AU31" s="43">
        <v>268.41666666666703</v>
      </c>
      <c r="AV31" s="44">
        <v>278.02083333333297</v>
      </c>
      <c r="AW31" s="46">
        <v>305.00000000000006</v>
      </c>
      <c r="AX31" s="47">
        <v>296.22743055555497</v>
      </c>
      <c r="AY31" s="46">
        <v>278.75</v>
      </c>
      <c r="AZ31" s="46">
        <v>287.48871527777749</v>
      </c>
      <c r="BA31" s="46">
        <v>307.5</v>
      </c>
      <c r="BB31" s="46">
        <v>325</v>
      </c>
      <c r="BC31" s="52">
        <f t="shared" si="0"/>
        <v>-3.8116591928251431</v>
      </c>
      <c r="BD31" s="52">
        <f t="shared" si="1"/>
        <v>5.6910569105691051</v>
      </c>
    </row>
    <row r="32" spans="1:56" ht="15" customHeight="1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0">
        <v>346.2962962962963</v>
      </c>
      <c r="AR32" s="40">
        <v>302.94117647058818</v>
      </c>
      <c r="AS32" s="40">
        <v>282.5</v>
      </c>
      <c r="AT32" s="42">
        <v>316.66666666666703</v>
      </c>
      <c r="AU32" s="43">
        <v>328.33333333333297</v>
      </c>
      <c r="AV32" s="44">
        <v>316.41025641025601</v>
      </c>
      <c r="AW32" s="46">
        <v>339.58333333333331</v>
      </c>
      <c r="AX32" s="47">
        <v>347.36684210526312</v>
      </c>
      <c r="AY32" s="46">
        <v>323.14814814814815</v>
      </c>
      <c r="AZ32" s="46">
        <v>339.21568627450984</v>
      </c>
      <c r="BA32" s="46">
        <v>338.46</v>
      </c>
      <c r="BB32" s="46">
        <v>330.20833333333331</v>
      </c>
      <c r="BC32" s="52">
        <f t="shared" si="0"/>
        <v>0.74152542372882724</v>
      </c>
      <c r="BD32" s="52">
        <f t="shared" si="1"/>
        <v>-2.4380035060765426</v>
      </c>
    </row>
    <row r="33" spans="1:56" ht="15" customHeight="1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0">
        <v>331.3725490196079</v>
      </c>
      <c r="AR33" s="40">
        <v>285</v>
      </c>
      <c r="AS33" s="40">
        <v>320.51282051282061</v>
      </c>
      <c r="AT33" s="40">
        <v>320.51282051282061</v>
      </c>
      <c r="AU33" s="43">
        <v>325.83333333333331</v>
      </c>
      <c r="AV33" s="44">
        <v>326.66666666666669</v>
      </c>
      <c r="AW33" s="46">
        <v>331.25</v>
      </c>
      <c r="AX33" s="47">
        <v>331.24687499999993</v>
      </c>
      <c r="AY33" s="46">
        <v>328.7037037037037</v>
      </c>
      <c r="AZ33" s="46">
        <v>328.94736842105266</v>
      </c>
      <c r="BA33" s="46">
        <v>314.81</v>
      </c>
      <c r="BB33" s="46">
        <v>327.08333333333337</v>
      </c>
      <c r="BC33" s="52">
        <f t="shared" si="0"/>
        <v>5.7501418037436576</v>
      </c>
      <c r="BD33" s="52">
        <f t="shared" si="1"/>
        <v>3.8986478616731901</v>
      </c>
    </row>
    <row r="34" spans="1:56" ht="15" customHeight="1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0">
        <v>326.11111111111097</v>
      </c>
      <c r="AR34" s="40">
        <v>303.33333333333297</v>
      </c>
      <c r="AS34" s="40">
        <v>277.38095238095241</v>
      </c>
      <c r="AT34" s="42">
        <v>300</v>
      </c>
      <c r="AU34" s="43">
        <v>310.555555555556</v>
      </c>
      <c r="AV34" s="44">
        <v>310.769230769231</v>
      </c>
      <c r="AW34" s="46">
        <v>334.58333333333337</v>
      </c>
      <c r="AX34" s="47">
        <v>320.75947368421055</v>
      </c>
      <c r="AY34" s="46">
        <v>322.22222222222223</v>
      </c>
      <c r="AZ34" s="46">
        <v>332.22222222222229</v>
      </c>
      <c r="BA34" s="46">
        <v>322.72000000000003</v>
      </c>
      <c r="BB34" s="46">
        <v>338.23529411764702</v>
      </c>
      <c r="BC34" s="52">
        <f t="shared" si="0"/>
        <v>10.208552001095198</v>
      </c>
      <c r="BD34" s="52">
        <f t="shared" si="1"/>
        <v>4.8076642655078672</v>
      </c>
    </row>
    <row r="35" spans="1:56" ht="15" customHeight="1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0">
        <v>302</v>
      </c>
      <c r="AR35" s="40">
        <v>288.09523809523802</v>
      </c>
      <c r="AS35" s="40">
        <v>307.27272727272702</v>
      </c>
      <c r="AT35" s="40">
        <v>307.27272727272702</v>
      </c>
      <c r="AU35" s="43">
        <v>318.125</v>
      </c>
      <c r="AV35" s="44">
        <v>312.96296296296293</v>
      </c>
      <c r="AW35" s="46">
        <v>325.83333333333331</v>
      </c>
      <c r="AX35" s="47">
        <v>320.66499999999996</v>
      </c>
      <c r="AY35" s="46">
        <v>313.7254901960784</v>
      </c>
      <c r="AZ35" s="46">
        <v>331.5789473684211</v>
      </c>
      <c r="BA35" s="46">
        <v>334.44</v>
      </c>
      <c r="BB35" s="46">
        <v>320.51282051282055</v>
      </c>
      <c r="BC35" s="52">
        <f t="shared" si="0"/>
        <v>15.605774257107333</v>
      </c>
      <c r="BD35" s="52">
        <f t="shared" si="1"/>
        <v>-4.1643282762765947</v>
      </c>
    </row>
    <row r="36" spans="1:56" ht="15" customHeight="1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0">
        <v>337.37037037036998</v>
      </c>
      <c r="AR36" s="40">
        <v>305.38461538461502</v>
      </c>
      <c r="AS36" s="40">
        <v>314.81481481481489</v>
      </c>
      <c r="AT36" s="42">
        <v>325.16666666666703</v>
      </c>
      <c r="AU36" s="43">
        <v>335.54545454545502</v>
      </c>
      <c r="AV36" s="44">
        <v>325.555555555556</v>
      </c>
      <c r="AW36" s="46">
        <v>361.90476190476198</v>
      </c>
      <c r="AX36" s="47">
        <v>351.85111111111109</v>
      </c>
      <c r="AY36" s="46">
        <v>295.41666666666703</v>
      </c>
      <c r="AZ36" s="46">
        <v>323.63388888888903</v>
      </c>
      <c r="BA36" s="46">
        <v>354.76</v>
      </c>
      <c r="BB36" s="46">
        <v>335.18518518518516</v>
      </c>
      <c r="BC36" s="52">
        <f t="shared" si="0"/>
        <v>6.4079952968841782</v>
      </c>
      <c r="BD36" s="52">
        <f t="shared" si="1"/>
        <v>-5.517762660619808</v>
      </c>
    </row>
    <row r="37" spans="1:56" ht="15" customHeight="1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0">
        <v>293.51851851851853</v>
      </c>
      <c r="AR37" s="40">
        <v>285.96491228070198</v>
      </c>
      <c r="AS37" s="40">
        <v>271.92982456140345</v>
      </c>
      <c r="AT37" s="42">
        <v>289.16666666666703</v>
      </c>
      <c r="AU37" s="43">
        <v>307.89473684210532</v>
      </c>
      <c r="AV37" s="44">
        <v>298.5307017543862</v>
      </c>
      <c r="AW37" s="46">
        <v>307.01754385964921</v>
      </c>
      <c r="AX37" s="47">
        <v>300.65241228070192</v>
      </c>
      <c r="AY37" s="46">
        <v>302.06688596491244</v>
      </c>
      <c r="AZ37" s="46">
        <v>297.36842105263156</v>
      </c>
      <c r="BA37" s="46">
        <v>283.39</v>
      </c>
      <c r="BB37" s="46">
        <v>300.777777777778</v>
      </c>
      <c r="BC37" s="52">
        <f t="shared" si="0"/>
        <v>10.068290970580502</v>
      </c>
      <c r="BD37" s="52">
        <f t="shared" si="1"/>
        <v>6.1356356179745273</v>
      </c>
    </row>
    <row r="38" spans="1:56" ht="15" customHeight="1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0">
        <v>283.33333333333297</v>
      </c>
      <c r="AR38" s="40">
        <v>277.61904761904799</v>
      </c>
      <c r="AS38" s="40">
        <v>295.52380952380997</v>
      </c>
      <c r="AT38" s="42">
        <v>306.66666666666703</v>
      </c>
      <c r="AU38" s="43">
        <v>285.18518518518522</v>
      </c>
      <c r="AV38" s="44">
        <v>293.33333333333297</v>
      </c>
      <c r="AW38" s="46">
        <v>295.06172839506172</v>
      </c>
      <c r="AX38" s="47">
        <v>302.38</v>
      </c>
      <c r="AY38" s="46">
        <v>285.71428571428578</v>
      </c>
      <c r="AZ38" s="46">
        <v>261.90476190476193</v>
      </c>
      <c r="BA38" s="46">
        <v>275.55</v>
      </c>
      <c r="BB38" s="46">
        <v>295.81481481481501</v>
      </c>
      <c r="BC38" s="52">
        <f t="shared" si="0"/>
        <v>11.706293706293771</v>
      </c>
      <c r="BD38" s="52">
        <f t="shared" si="1"/>
        <v>7.3543149391453442</v>
      </c>
    </row>
    <row r="39" spans="1:56" ht="15" customHeight="1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0">
        <v>304.87179487179498</v>
      </c>
      <c r="AR39" s="40">
        <v>286.38888888888903</v>
      </c>
      <c r="AS39" s="40">
        <v>257.69230769230774</v>
      </c>
      <c r="AT39" s="42">
        <v>265.66666666666703</v>
      </c>
      <c r="AU39" s="43">
        <v>283.461538461538</v>
      </c>
      <c r="AV39" s="44">
        <v>287.97435897435901</v>
      </c>
      <c r="AW39" s="46">
        <v>325.12820512820502</v>
      </c>
      <c r="AX39" s="47">
        <v>332.72727272727298</v>
      </c>
      <c r="AY39" s="46">
        <v>333.33333333333343</v>
      </c>
      <c r="AZ39" s="46">
        <v>313.88888888888891</v>
      </c>
      <c r="BA39" s="46">
        <v>328.78</v>
      </c>
      <c r="BB39" s="46">
        <v>287.17948717948718</v>
      </c>
      <c r="BC39" s="52">
        <f t="shared" si="0"/>
        <v>-3.8626609442060116</v>
      </c>
      <c r="BD39" s="52">
        <f t="shared" si="1"/>
        <v>-12.652993740651134</v>
      </c>
    </row>
    <row r="40" spans="1:56" ht="15" customHeight="1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0">
        <v>333.33333333333337</v>
      </c>
      <c r="AR40" s="40">
        <v>300</v>
      </c>
      <c r="AS40" s="40">
        <v>287.87878787878793</v>
      </c>
      <c r="AT40" s="42">
        <v>305.83333333333297</v>
      </c>
      <c r="AU40" s="43">
        <v>313.33333333333297</v>
      </c>
      <c r="AV40" s="44">
        <v>315.75757575757598</v>
      </c>
      <c r="AW40" s="46">
        <v>311.64141414141397</v>
      </c>
      <c r="AX40" s="47">
        <v>311.64141414141397</v>
      </c>
      <c r="AY40" s="46">
        <v>300</v>
      </c>
      <c r="AZ40" s="46">
        <v>307.57575757575756</v>
      </c>
      <c r="BA40" s="3">
        <v>316.66000000000003</v>
      </c>
      <c r="BB40" s="48">
        <v>290.47619047619048</v>
      </c>
      <c r="BC40" s="52">
        <f t="shared" si="0"/>
        <v>-11.594202898550719</v>
      </c>
      <c r="BD40" s="52">
        <f t="shared" si="1"/>
        <v>-8.2687455074242209</v>
      </c>
    </row>
    <row r="41" spans="1:56" ht="15" customHeight="1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0">
        <v>283</v>
      </c>
      <c r="AR41" s="40">
        <v>280.33333333333297</v>
      </c>
      <c r="AS41" s="40">
        <v>282.01754385964921</v>
      </c>
      <c r="AT41" s="42">
        <v>329.82456140350899</v>
      </c>
      <c r="AU41" s="43">
        <v>305.98039215686282</v>
      </c>
      <c r="AV41" s="44">
        <v>317.90247678018591</v>
      </c>
      <c r="AW41" s="46">
        <v>304.76190476190476</v>
      </c>
      <c r="AX41" s="47">
        <v>324.28642857142859</v>
      </c>
      <c r="AY41" s="46">
        <v>297.42857142857099</v>
      </c>
      <c r="AZ41" s="46">
        <v>274.35897435897436</v>
      </c>
      <c r="BA41" s="3">
        <v>287.77</v>
      </c>
      <c r="BB41" s="48">
        <v>286.66666666666663</v>
      </c>
      <c r="BC41" s="52">
        <f t="shared" si="0"/>
        <v>6.2548262548262556</v>
      </c>
      <c r="BD41" s="52">
        <f t="shared" si="1"/>
        <v>-0.38340804577730586</v>
      </c>
    </row>
    <row r="42" spans="1:56" ht="15" customHeight="1" x14ac:dyDescent="0.25">
      <c r="A42" s="11" t="s">
        <v>43</v>
      </c>
      <c r="D42" s="3">
        <f>AVERAGE(D5:D41)</f>
        <v>197.62728863684578</v>
      </c>
      <c r="E42" s="3">
        <f t="shared" ref="E42:S42" si="2">AVERAGE(E5:E41)</f>
        <v>212.55307422220611</v>
      </c>
      <c r="F42" s="3">
        <f t="shared" si="2"/>
        <v>238.3589758187799</v>
      </c>
      <c r="G42" s="3">
        <f t="shared" si="2"/>
        <v>226.45402671381945</v>
      </c>
      <c r="H42" s="3">
        <f t="shared" si="2"/>
        <v>229.42245181842634</v>
      </c>
      <c r="I42" s="3">
        <f t="shared" si="2"/>
        <v>261.17735002175823</v>
      </c>
      <c r="J42" s="3">
        <f t="shared" si="2"/>
        <v>224.57011306482127</v>
      </c>
      <c r="K42" s="3">
        <f t="shared" si="2"/>
        <v>268.32523549426679</v>
      </c>
      <c r="L42" s="3">
        <f t="shared" si="2"/>
        <v>223.34253871087483</v>
      </c>
      <c r="M42" s="3">
        <f t="shared" si="2"/>
        <v>223.25905208107159</v>
      </c>
      <c r="N42" s="3">
        <f t="shared" si="2"/>
        <v>232.41550092049363</v>
      </c>
      <c r="O42" s="3">
        <f t="shared" si="2"/>
        <v>237.48755604718679</v>
      </c>
      <c r="P42" s="3">
        <f t="shared" si="2"/>
        <v>310.28945469225954</v>
      </c>
      <c r="Q42" s="3">
        <f t="shared" si="2"/>
        <v>298.19022641971549</v>
      </c>
      <c r="R42" s="3">
        <f t="shared" si="2"/>
        <v>288.67638622994656</v>
      </c>
      <c r="S42" s="3">
        <f t="shared" si="2"/>
        <v>292.72740742923384</v>
      </c>
      <c r="T42" s="3">
        <f t="shared" ref="T42:U42" si="3">AVERAGE(T5:T41)</f>
        <v>282.85780780556325</v>
      </c>
      <c r="U42" s="3">
        <f t="shared" si="3"/>
        <v>231.85411668664375</v>
      </c>
      <c r="V42" s="3">
        <f t="shared" ref="V42:W42" si="4">AVERAGE(V5:V41)</f>
        <v>433.84335637625111</v>
      </c>
      <c r="W42" s="3">
        <f t="shared" si="4"/>
        <v>352.41508445068825</v>
      </c>
      <c r="X42" s="3">
        <f t="shared" ref="X42:AC42" si="5">AVERAGE(X5:X41)</f>
        <v>311.55726258977035</v>
      </c>
      <c r="Y42" s="3">
        <f t="shared" si="5"/>
        <v>280.79944860091922</v>
      </c>
      <c r="Z42" s="3">
        <f t="shared" si="5"/>
        <v>303.29005637119678</v>
      </c>
      <c r="AA42" s="3">
        <f t="shared" si="5"/>
        <v>287.26691566397443</v>
      </c>
      <c r="AB42" s="3">
        <f t="shared" si="5"/>
        <v>280.49025262260568</v>
      </c>
      <c r="AC42" s="3">
        <f t="shared" si="5"/>
        <v>225.52148480140008</v>
      </c>
      <c r="AD42" s="3">
        <f t="shared" ref="AD42:AE42" si="6">AVERAGE(AD5:AD41)</f>
        <v>264.4833298333686</v>
      </c>
      <c r="AE42" s="3">
        <f t="shared" si="6"/>
        <v>273.44180291606767</v>
      </c>
      <c r="AF42" s="3">
        <f t="shared" ref="AF42:AG42" si="7">AVERAGE(AF5:AF41)</f>
        <v>267.13534806791347</v>
      </c>
      <c r="AG42" s="3">
        <f t="shared" si="7"/>
        <v>290.62803779715546</v>
      </c>
      <c r="AH42" s="3">
        <f t="shared" ref="AH42:AI42" si="8">AVERAGE(AH5:AH41)</f>
        <v>288.84822977687963</v>
      </c>
      <c r="AI42" s="3">
        <f t="shared" si="8"/>
        <v>288.56953546543906</v>
      </c>
      <c r="AJ42" s="3">
        <f t="shared" ref="AJ42:AK42" si="9">AVERAGE(AJ5:AJ41)</f>
        <v>268.98875608678247</v>
      </c>
      <c r="AK42" s="14">
        <f t="shared" si="9"/>
        <v>278.48685788661533</v>
      </c>
      <c r="AL42" s="14">
        <f t="shared" ref="AL42:AM42" si="10">AVERAGE(AL5:AL41)</f>
        <v>280.28823544900428</v>
      </c>
      <c r="AM42" s="14">
        <f t="shared" si="10"/>
        <v>279.67266749944201</v>
      </c>
      <c r="AN42" s="14">
        <f t="shared" ref="AN42:AO42" si="11">AVERAGE(AN5:AN41)</f>
        <v>276.86975387674812</v>
      </c>
      <c r="AO42" s="14">
        <f t="shared" si="11"/>
        <v>288.74919111688871</v>
      </c>
      <c r="AP42" s="14">
        <f t="shared" ref="AP42:AQ42" si="12">AVERAGE(AP5:AP41)</f>
        <v>297.27847712801929</v>
      </c>
      <c r="AQ42" s="14">
        <f t="shared" si="12"/>
        <v>315.55577289720515</v>
      </c>
      <c r="AR42" s="14">
        <f t="shared" ref="AR42:AS42" si="13">AVERAGE(AR5:AR41)</f>
        <v>298.32423361643401</v>
      </c>
      <c r="AS42" s="14">
        <f t="shared" si="13"/>
        <v>290.73624070475944</v>
      </c>
      <c r="AT42" s="14">
        <f t="shared" ref="AT42:AW42" si="14">AVERAGE(AT5:AT41)</f>
        <v>306.2789637270306</v>
      </c>
      <c r="AU42" s="14">
        <f t="shared" si="14"/>
        <v>305.43724952611018</v>
      </c>
      <c r="AV42" s="14">
        <f t="shared" si="14"/>
        <v>303.93609741206836</v>
      </c>
      <c r="AW42" s="14">
        <f t="shared" si="14"/>
        <v>316.2647854490254</v>
      </c>
      <c r="AX42" s="14">
        <f t="shared" ref="AX42:AY42" si="15">AVERAGE(AX5:AX41)</f>
        <v>315.90534698055126</v>
      </c>
      <c r="AY42" s="14">
        <f t="shared" si="15"/>
        <v>316.42766967263879</v>
      </c>
      <c r="AZ42" s="14">
        <f t="shared" ref="AZ42:BB42" si="16">AVERAGE(AZ5:AZ41)</f>
        <v>316.02937069539928</v>
      </c>
      <c r="BA42" s="14">
        <f t="shared" si="16"/>
        <v>322.64</v>
      </c>
      <c r="BB42" s="14">
        <f t="shared" si="16"/>
        <v>318.45888278589518</v>
      </c>
      <c r="BC42" s="56">
        <f>(BB42-AP42)/AP42*100</f>
        <v>7.1247692946014434</v>
      </c>
      <c r="BD42" s="56">
        <f>(BB42-BA42)/BA42*100</f>
        <v>-1.2959078893208535</v>
      </c>
    </row>
    <row r="43" spans="1:56" ht="15" customHeight="1" x14ac:dyDescent="0.25">
      <c r="A43" s="11" t="s">
        <v>44</v>
      </c>
      <c r="E43" s="14">
        <f>E42/D42*100-100</f>
        <v>7.5524922131515524</v>
      </c>
      <c r="F43" s="14">
        <f t="shared" ref="F43:AS43" si="17">F42/E42*100-100</f>
        <v>12.140921363290147</v>
      </c>
      <c r="G43" s="14">
        <f t="shared" si="17"/>
        <v>-4.9945461730845722</v>
      </c>
      <c r="H43" s="14">
        <f t="shared" si="17"/>
        <v>1.3108290224215011</v>
      </c>
      <c r="I43" s="14">
        <f t="shared" si="17"/>
        <v>13.841233912217078</v>
      </c>
      <c r="J43" s="14">
        <f t="shared" si="17"/>
        <v>-14.01623722496889</v>
      </c>
      <c r="K43" s="14">
        <f t="shared" si="17"/>
        <v>19.483947276998421</v>
      </c>
      <c r="L43" s="14">
        <f t="shared" si="17"/>
        <v>-16.764243847781174</v>
      </c>
      <c r="M43" s="14">
        <f t="shared" si="17"/>
        <v>-3.738053229139382E-2</v>
      </c>
      <c r="N43" s="14">
        <f t="shared" si="17"/>
        <v>4.1012665574236422</v>
      </c>
      <c r="O43" s="14">
        <f t="shared" si="17"/>
        <v>2.1823222231757313</v>
      </c>
      <c r="P43" s="14">
        <f t="shared" si="17"/>
        <v>30.655037197236396</v>
      </c>
      <c r="Q43" s="14">
        <f t="shared" si="17"/>
        <v>-3.8993359553723366</v>
      </c>
      <c r="R43" s="14">
        <f t="shared" si="17"/>
        <v>-3.1905271691828716</v>
      </c>
      <c r="S43" s="14">
        <f t="shared" si="17"/>
        <v>1.4033088234866682</v>
      </c>
      <c r="T43" s="14">
        <f t="shared" si="17"/>
        <v>-3.3716008044298036</v>
      </c>
      <c r="U43" s="14">
        <f t="shared" si="17"/>
        <v>-18.031565582230456</v>
      </c>
      <c r="V43" s="14">
        <f t="shared" si="17"/>
        <v>87.119108591287386</v>
      </c>
      <c r="W43" s="14">
        <f t="shared" si="17"/>
        <v>-18.769048950226193</v>
      </c>
      <c r="X43" s="14">
        <f t="shared" si="17"/>
        <v>-11.59366430770217</v>
      </c>
      <c r="Y43" s="14">
        <f t="shared" si="17"/>
        <v>-9.8722827814000169</v>
      </c>
      <c r="Z43" s="14">
        <f t="shared" si="17"/>
        <v>8.0094914296793718</v>
      </c>
      <c r="AA43" s="14">
        <f t="shared" si="17"/>
        <v>-5.2831078271856029</v>
      </c>
      <c r="AB43" s="14">
        <f t="shared" si="17"/>
        <v>-2.3590127062510788</v>
      </c>
      <c r="AC43" s="14">
        <f t="shared" si="17"/>
        <v>-19.597389680120202</v>
      </c>
      <c r="AD43" s="14">
        <f t="shared" si="17"/>
        <v>17.276334033663929</v>
      </c>
      <c r="AE43" s="14">
        <f t="shared" si="17"/>
        <v>3.3871598215067706</v>
      </c>
      <c r="AF43" s="14">
        <f t="shared" si="17"/>
        <v>-2.3063243369887942</v>
      </c>
      <c r="AG43" s="14">
        <f t="shared" si="17"/>
        <v>8.794302176464285</v>
      </c>
      <c r="AH43" s="14">
        <f t="shared" si="17"/>
        <v>-0.61240065953927569</v>
      </c>
      <c r="AI43" s="14">
        <f t="shared" si="17"/>
        <v>-9.6484687358426413E-2</v>
      </c>
      <c r="AJ43" s="14">
        <f t="shared" si="17"/>
        <v>-6.7854631110225796</v>
      </c>
      <c r="AK43" s="14">
        <f t="shared" si="17"/>
        <v>3.5310404561180064</v>
      </c>
      <c r="AL43" s="14">
        <f t="shared" si="17"/>
        <v>0.6468447294279116</v>
      </c>
      <c r="AM43" s="14">
        <f t="shared" si="17"/>
        <v>-0.2196196171331195</v>
      </c>
      <c r="AN43" s="14">
        <f t="shared" si="17"/>
        <v>-1.0022122103510469</v>
      </c>
      <c r="AO43" s="14">
        <f t="shared" si="17"/>
        <v>4.2906229639763467</v>
      </c>
      <c r="AP43" s="14">
        <f t="shared" si="17"/>
        <v>2.953873560005178</v>
      </c>
      <c r="AQ43" s="14">
        <f t="shared" si="17"/>
        <v>6.1482068751701036</v>
      </c>
      <c r="AR43" s="14">
        <f t="shared" si="17"/>
        <v>-5.4606953067483488</v>
      </c>
      <c r="AS43" s="14">
        <f t="shared" si="17"/>
        <v>-2.5435388938032872</v>
      </c>
      <c r="AT43" s="14">
        <f t="shared" ref="AT43" si="18">AT42/AS42*100-100</f>
        <v>5.3459874780642451</v>
      </c>
      <c r="AU43" s="14">
        <f t="shared" ref="AU43" si="19">AU42/AT42*100-100</f>
        <v>-0.27481946219153031</v>
      </c>
      <c r="AV43" s="14">
        <f t="shared" ref="AV43" si="20">AV42/AU42*100-100</f>
        <v>-0.49147643791674511</v>
      </c>
      <c r="AW43" s="14">
        <f t="shared" ref="AW43:AX43" si="21">AW42/AV42*100-100</f>
        <v>4.0563421528184307</v>
      </c>
      <c r="AX43" s="14">
        <f t="shared" si="21"/>
        <v>-0.1136511192555929</v>
      </c>
      <c r="AY43" s="14">
        <f>AY42/AX42*100-100</f>
        <v>0.16534151671692143</v>
      </c>
      <c r="AZ43" s="14">
        <f>AZ42/AY42*100-100</f>
        <v>-0.12587362465853857</v>
      </c>
      <c r="BA43" s="14">
        <f t="shared" ref="BA43:BB43" si="22">BA42/AZ42*100-100</f>
        <v>2.0917768782232145</v>
      </c>
      <c r="BB43" s="14">
        <f t="shared" si="22"/>
        <v>-1.2959078893208584</v>
      </c>
      <c r="BC43" s="53"/>
      <c r="BD43" s="53"/>
    </row>
    <row r="44" spans="1:56" ht="15" customHeight="1" x14ac:dyDescent="0.25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S44" si="23">P42/D42*100-100</f>
        <v>57.007393479165984</v>
      </c>
      <c r="Q44" s="14">
        <f t="shared" si="23"/>
        <v>40.289773512277236</v>
      </c>
      <c r="R44" s="14">
        <f t="shared" si="23"/>
        <v>21.109928937361303</v>
      </c>
      <c r="S44" s="14">
        <f t="shared" si="23"/>
        <v>29.265710871711349</v>
      </c>
      <c r="T44" s="14">
        <f t="shared" si="23"/>
        <v>23.291249641699281</v>
      </c>
      <c r="U44" s="14">
        <f t="shared" si="23"/>
        <v>-11.227326310138153</v>
      </c>
      <c r="V44" s="14">
        <f t="shared" si="23"/>
        <v>93.188376874986886</v>
      </c>
      <c r="W44" s="14">
        <f t="shared" si="23"/>
        <v>31.338777659702515</v>
      </c>
      <c r="X44" s="14">
        <f t="shared" si="23"/>
        <v>39.497502082705694</v>
      </c>
      <c r="Y44" s="14">
        <f t="shared" si="23"/>
        <v>25.772928794373399</v>
      </c>
      <c r="Z44" s="14">
        <f t="shared" si="23"/>
        <v>30.494762685793688</v>
      </c>
      <c r="AA44" s="14">
        <f t="shared" si="23"/>
        <v>20.960828619962271</v>
      </c>
      <c r="AB44" s="14">
        <f t="shared" si="23"/>
        <v>-9.6036786358750845</v>
      </c>
      <c r="AC44" s="14">
        <f t="shared" si="23"/>
        <v>-24.369927375161865</v>
      </c>
      <c r="AD44" s="14">
        <f t="shared" si="23"/>
        <v>-8.3806842369527459</v>
      </c>
      <c r="AE44" s="14">
        <f t="shared" si="23"/>
        <v>-6.5882469573090532</v>
      </c>
      <c r="AF44" s="14">
        <f t="shared" si="23"/>
        <v>-5.5584322948785001</v>
      </c>
      <c r="AG44" s="14">
        <f t="shared" si="23"/>
        <v>25.349526655136373</v>
      </c>
      <c r="AH44" s="14">
        <f t="shared" si="23"/>
        <v>-33.421078015454114</v>
      </c>
      <c r="AI44" s="14">
        <f t="shared" si="23"/>
        <v>-18.116576673999546</v>
      </c>
      <c r="AJ44" s="14">
        <f t="shared" si="23"/>
        <v>-13.663140492744063</v>
      </c>
      <c r="AK44" s="14">
        <f t="shared" si="23"/>
        <v>-0.82357380893243715</v>
      </c>
      <c r="AL44" s="14">
        <f t="shared" si="23"/>
        <v>-7.5840999198603924</v>
      </c>
      <c r="AM44" s="14">
        <f t="shared" si="23"/>
        <v>-2.643620880246317</v>
      </c>
      <c r="AN44" s="14">
        <f t="shared" si="23"/>
        <v>-1.2907752451308454</v>
      </c>
      <c r="AO44" s="14">
        <f t="shared" si="23"/>
        <v>28.036222966148216</v>
      </c>
      <c r="AP44" s="14">
        <f t="shared" si="23"/>
        <v>12.399702966274845</v>
      </c>
      <c r="AQ44" s="14">
        <f t="shared" si="23"/>
        <v>15.401438087381351</v>
      </c>
      <c r="AR44" s="14">
        <f t="shared" si="23"/>
        <v>11.675312074608499</v>
      </c>
      <c r="AS44" s="14">
        <f t="shared" si="23"/>
        <v>3.7230718833640708E-2</v>
      </c>
      <c r="AT44" s="14">
        <f t="shared" ref="AT44" si="24">AT42/AH42*100-100</f>
        <v>6.0345649213828807</v>
      </c>
      <c r="AU44" s="14">
        <f t="shared" ref="AU44" si="25">AU42/AI42*100-100</f>
        <v>5.8452857934101985</v>
      </c>
      <c r="AV44" s="14">
        <f t="shared" ref="AV44" si="26">AV42/AJ42*100-100</f>
        <v>12.992119757604655</v>
      </c>
      <c r="AW44" s="14">
        <f t="shared" ref="AW44:AX44" si="27">AW42/AK42*100-100</f>
        <v>13.565425617962617</v>
      </c>
      <c r="AX44" s="14">
        <f t="shared" si="27"/>
        <v>12.70731590802967</v>
      </c>
      <c r="AY44" s="14">
        <f>AY42/AM42*100-100</f>
        <v>13.142150250799915</v>
      </c>
      <c r="AZ44" s="14">
        <f>AZ42/AN42*100-100</f>
        <v>14.143696185782545</v>
      </c>
      <c r="BA44" s="14">
        <f t="shared" ref="BA44:BB44" si="28">BA42/AO42*100-100</f>
        <v>11.737109548955218</v>
      </c>
      <c r="BB44" s="14">
        <f t="shared" si="28"/>
        <v>7.1247692946014354</v>
      </c>
      <c r="BC44" s="54"/>
      <c r="BD44" s="54"/>
    </row>
    <row r="46" spans="1:56" ht="15" customHeight="1" x14ac:dyDescent="0.25">
      <c r="A46" s="12" t="s">
        <v>47</v>
      </c>
      <c r="BC46" s="55"/>
      <c r="BD46" s="55"/>
    </row>
    <row r="47" spans="1:56" ht="15" customHeight="1" x14ac:dyDescent="0.25">
      <c r="A47" s="4" t="s">
        <v>6</v>
      </c>
      <c r="B47" s="46">
        <v>378.500333333333</v>
      </c>
      <c r="D47" s="4"/>
      <c r="E47" s="43"/>
      <c r="I47" s="4"/>
      <c r="J47" s="28"/>
      <c r="L47" s="4"/>
      <c r="M47" s="28"/>
      <c r="AD47" s="4"/>
      <c r="AE47" s="38"/>
      <c r="AH47" s="4"/>
      <c r="AI47" s="22"/>
      <c r="BC47"/>
      <c r="BD47"/>
    </row>
    <row r="48" spans="1:56" ht="15" customHeight="1" x14ac:dyDescent="0.25">
      <c r="A48" s="4" t="s">
        <v>20</v>
      </c>
      <c r="B48" s="46">
        <v>372.727948717949</v>
      </c>
      <c r="D48" s="4"/>
      <c r="E48" s="43"/>
      <c r="I48" s="4"/>
      <c r="J48" s="28"/>
      <c r="L48" s="4"/>
      <c r="M48" s="28"/>
      <c r="AD48" s="4"/>
      <c r="AE48" s="38"/>
      <c r="AH48" s="4"/>
      <c r="AI48" s="22"/>
      <c r="BC48"/>
      <c r="BD48"/>
    </row>
    <row r="49" spans="1:56" ht="15" customHeight="1" x14ac:dyDescent="0.25">
      <c r="A49" s="4" t="s">
        <v>15</v>
      </c>
      <c r="B49" s="46">
        <v>359.85</v>
      </c>
      <c r="D49" s="4"/>
      <c r="E49" s="43"/>
      <c r="I49" s="4"/>
      <c r="J49" s="28"/>
      <c r="L49" s="4"/>
      <c r="M49" s="28"/>
      <c r="AD49" s="4"/>
      <c r="AE49" s="38"/>
      <c r="AH49" s="4"/>
      <c r="AI49" s="22"/>
      <c r="BC49"/>
      <c r="BD49"/>
    </row>
    <row r="50" spans="1:56" ht="15" customHeight="1" x14ac:dyDescent="0.25">
      <c r="F50" s="5"/>
      <c r="BC50"/>
      <c r="BD50"/>
    </row>
    <row r="51" spans="1:56" ht="15" customHeight="1" x14ac:dyDescent="0.25">
      <c r="A51" s="12" t="s">
        <v>48</v>
      </c>
      <c r="BC51"/>
      <c r="BD51"/>
    </row>
    <row r="52" spans="1:56" ht="15" customHeight="1" x14ac:dyDescent="0.25">
      <c r="A52" s="4" t="s">
        <v>14</v>
      </c>
      <c r="B52" s="46">
        <v>276.95999999999998</v>
      </c>
      <c r="I52" s="4"/>
      <c r="J52" s="28"/>
      <c r="AD52" s="4"/>
      <c r="AE52" s="38"/>
      <c r="AH52" s="4"/>
      <c r="BC52"/>
      <c r="BD52"/>
    </row>
    <row r="53" spans="1:56" ht="15" customHeight="1" x14ac:dyDescent="0.25">
      <c r="A53" s="4" t="s">
        <v>49</v>
      </c>
      <c r="B53" s="46">
        <v>265.92</v>
      </c>
      <c r="I53" s="4"/>
      <c r="J53" s="28"/>
      <c r="AD53" s="4"/>
      <c r="AE53" s="38"/>
      <c r="AH53" s="4"/>
      <c r="AI53" s="22"/>
      <c r="BC53"/>
      <c r="BD53"/>
    </row>
    <row r="54" spans="1:56" ht="15" customHeight="1" x14ac:dyDescent="0.25">
      <c r="A54" s="4" t="s">
        <v>7</v>
      </c>
      <c r="B54" s="46">
        <v>245.83</v>
      </c>
      <c r="I54" s="4"/>
      <c r="J54" s="28"/>
      <c r="AD54" s="4"/>
      <c r="AE54" s="38"/>
      <c r="BC54"/>
      <c r="BD54"/>
    </row>
    <row r="55" spans="1:56" x14ac:dyDescent="0.25">
      <c r="A55" s="4"/>
      <c r="B55" s="46"/>
      <c r="BC55"/>
      <c r="BD55"/>
    </row>
    <row r="56" spans="1:56" x14ac:dyDescent="0.25">
      <c r="A56" s="4"/>
      <c r="B56" s="46"/>
      <c r="BC56"/>
      <c r="BD56"/>
    </row>
    <row r="57" spans="1:56" x14ac:dyDescent="0.25">
      <c r="A57" s="4"/>
      <c r="B57" s="46"/>
      <c r="BC57"/>
      <c r="BD57"/>
    </row>
    <row r="58" spans="1:56" x14ac:dyDescent="0.25">
      <c r="BC58"/>
      <c r="BD58"/>
    </row>
    <row r="59" spans="1:56" x14ac:dyDescent="0.25">
      <c r="BC59"/>
      <c r="BD59"/>
    </row>
    <row r="60" spans="1:56" x14ac:dyDescent="0.25">
      <c r="BC60"/>
      <c r="BD60"/>
    </row>
    <row r="61" spans="1:56" x14ac:dyDescent="0.25">
      <c r="BC61"/>
      <c r="BD61"/>
    </row>
    <row r="62" spans="1:56" x14ac:dyDescent="0.25">
      <c r="BC62"/>
      <c r="BD62"/>
    </row>
    <row r="63" spans="1:56" x14ac:dyDescent="0.25">
      <c r="BC63"/>
      <c r="BD63"/>
    </row>
    <row r="64" spans="1:56" x14ac:dyDescent="0.25">
      <c r="BC64"/>
      <c r="BD64"/>
    </row>
    <row r="65" spans="55:56" x14ac:dyDescent="0.25">
      <c r="BC65"/>
      <c r="BD65"/>
    </row>
    <row r="66" spans="55:56" x14ac:dyDescent="0.25">
      <c r="BC66"/>
      <c r="BD66"/>
    </row>
    <row r="67" spans="55:56" x14ac:dyDescent="0.25">
      <c r="BC67"/>
      <c r="BD67"/>
    </row>
    <row r="68" spans="55:56" x14ac:dyDescent="0.25">
      <c r="BC68"/>
      <c r="BD68"/>
    </row>
    <row r="69" spans="55:56" x14ac:dyDescent="0.25">
      <c r="BC69"/>
      <c r="BD69"/>
    </row>
    <row r="70" spans="55:56" x14ac:dyDescent="0.25">
      <c r="BC70"/>
      <c r="BD70"/>
    </row>
    <row r="71" spans="55:56" x14ac:dyDescent="0.25">
      <c r="BC71"/>
      <c r="BD71"/>
    </row>
    <row r="72" spans="55:56" x14ac:dyDescent="0.25">
      <c r="BC72"/>
      <c r="BD72"/>
    </row>
  </sheetData>
  <sortState ref="A3:AV46">
    <sortCondition ref="A4:A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E72"/>
  <sheetViews>
    <sheetView topLeftCell="A23" workbookViewId="0">
      <pane xSplit="1" topLeftCell="AS1" activePane="topRight" state="frozen"/>
      <selection activeCell="BB38" sqref="BB38"/>
      <selection pane="topRight" activeCell="BB38" sqref="BB38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55" max="55" width="31.140625" style="49" customWidth="1"/>
    <col min="56" max="56" width="27.5703125" style="49" customWidth="1"/>
  </cols>
  <sheetData>
    <row r="2" spans="1:57" x14ac:dyDescent="0.25">
      <c r="BC2" s="50"/>
      <c r="BD2" s="50"/>
    </row>
    <row r="3" spans="1:57" x14ac:dyDescent="0.25">
      <c r="BC3" s="51" t="s">
        <v>50</v>
      </c>
      <c r="BD3" s="51" t="s">
        <v>51</v>
      </c>
    </row>
    <row r="4" spans="1:57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51" t="s">
        <v>52</v>
      </c>
      <c r="BD4" s="51" t="s">
        <v>53</v>
      </c>
    </row>
    <row r="5" spans="1:57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45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0">
        <v>1165.6666666666667</v>
      </c>
      <c r="AR5" s="40">
        <v>1223</v>
      </c>
      <c r="AS5" s="40">
        <v>1250</v>
      </c>
      <c r="AT5" s="42">
        <v>1271.5</v>
      </c>
      <c r="AU5" s="43">
        <v>1267.8571428571429</v>
      </c>
      <c r="AV5" s="44">
        <v>1155.5</v>
      </c>
      <c r="AW5" s="46">
        <v>1285.88235294118</v>
      </c>
      <c r="AX5" s="47">
        <v>1266.6666666666699</v>
      </c>
      <c r="AY5" s="46">
        <v>1246</v>
      </c>
      <c r="AZ5" s="46">
        <v>1221.1111111111111</v>
      </c>
      <c r="BA5" s="48">
        <v>1212.33</v>
      </c>
      <c r="BB5" s="48">
        <v>1200</v>
      </c>
      <c r="BC5" s="52">
        <f>(BB5-AP5)/AP5*100</f>
        <v>0.84033613445378152</v>
      </c>
      <c r="BD5" s="52">
        <f>(BB5-BA5)/BA5*100</f>
        <v>-1.0170498131696757</v>
      </c>
      <c r="BE5" s="3"/>
    </row>
    <row r="6" spans="1:57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45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0">
        <v>1225</v>
      </c>
      <c r="AR6" s="40">
        <v>1150</v>
      </c>
      <c r="AS6" s="40">
        <v>1066.25</v>
      </c>
      <c r="AT6" s="42">
        <v>1190</v>
      </c>
      <c r="AU6" s="43">
        <v>1206.6666666666667</v>
      </c>
      <c r="AV6" s="44">
        <v>1167.5</v>
      </c>
      <c r="AW6" s="46">
        <v>1150</v>
      </c>
      <c r="AX6" s="47">
        <v>1012.5</v>
      </c>
      <c r="AY6" s="46">
        <v>1037.5</v>
      </c>
      <c r="AZ6" s="46">
        <v>1096.25</v>
      </c>
      <c r="BA6" s="48">
        <v>1088.33</v>
      </c>
      <c r="BB6" s="48">
        <v>1120</v>
      </c>
      <c r="BC6" s="52">
        <f t="shared" ref="BC6:BC41" si="0">(BB6-AP6)/AP6*100</f>
        <v>-0.44444444444444442</v>
      </c>
      <c r="BD6" s="52">
        <f t="shared" ref="BD6:BD41" si="1">(BB6-BA6)/BA6*100</f>
        <v>2.9099629707901165</v>
      </c>
      <c r="BE6" s="3"/>
    </row>
    <row r="7" spans="1:57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0">
        <v>1170</v>
      </c>
      <c r="AR7" s="40">
        <v>1112.5</v>
      </c>
      <c r="AS7" s="40">
        <v>1177.7777777777801</v>
      </c>
      <c r="AT7" s="42">
        <v>1212.5</v>
      </c>
      <c r="AU7" s="43">
        <v>1240</v>
      </c>
      <c r="AV7" s="44">
        <v>1211.1111111111099</v>
      </c>
      <c r="AW7" s="46">
        <v>1300</v>
      </c>
      <c r="AX7" s="47">
        <v>1333.3333333333301</v>
      </c>
      <c r="AY7" s="46">
        <v>1355</v>
      </c>
      <c r="AZ7" s="46">
        <v>1344.1666666666652</v>
      </c>
      <c r="BA7" s="48">
        <v>1360</v>
      </c>
      <c r="BB7" s="48">
        <v>1375.44444444444</v>
      </c>
      <c r="BC7" s="52">
        <f t="shared" si="0"/>
        <v>18.686481303930471</v>
      </c>
      <c r="BD7" s="52">
        <f t="shared" si="1"/>
        <v>1.1356209150323546</v>
      </c>
      <c r="BE7" s="3"/>
    </row>
    <row r="8" spans="1:57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0">
        <v>1066.3636363636363</v>
      </c>
      <c r="AR8" s="40">
        <v>1022.08333333333</v>
      </c>
      <c r="AS8" s="40">
        <v>1126.25</v>
      </c>
      <c r="AT8" s="42">
        <v>1226.6666666666667</v>
      </c>
      <c r="AU8" s="43">
        <v>1233.8888888888901</v>
      </c>
      <c r="AV8" s="44">
        <v>1201.1111111111099</v>
      </c>
      <c r="AW8" s="46">
        <v>1071.3636363636363</v>
      </c>
      <c r="AX8" s="47">
        <v>1031.25</v>
      </c>
      <c r="AY8" s="46">
        <v>1024.44444444444</v>
      </c>
      <c r="AZ8" s="46">
        <v>1070.75</v>
      </c>
      <c r="BA8" s="48">
        <v>1079.58</v>
      </c>
      <c r="BB8" s="48">
        <v>1118.3333333333333</v>
      </c>
      <c r="BC8" s="52">
        <f t="shared" si="0"/>
        <v>13.419617559854593</v>
      </c>
      <c r="BD8" s="52">
        <f t="shared" si="1"/>
        <v>3.5896675867775736</v>
      </c>
      <c r="BE8" s="3"/>
    </row>
    <row r="9" spans="1:57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0">
        <v>1148.5714285714287</v>
      </c>
      <c r="AR9" s="40">
        <v>1085.7142857142901</v>
      </c>
      <c r="AS9" s="40">
        <v>1080.3333333333301</v>
      </c>
      <c r="AT9" s="42">
        <v>1135</v>
      </c>
      <c r="AU9" s="43">
        <v>1170.3333333333333</v>
      </c>
      <c r="AV9" s="44">
        <v>1198.75</v>
      </c>
      <c r="AW9" s="46">
        <v>1208.69565217391</v>
      </c>
      <c r="AX9" s="47">
        <v>1228.79428571429</v>
      </c>
      <c r="AY9" s="46">
        <v>1224.2857142857142</v>
      </c>
      <c r="AZ9" s="46">
        <v>1226.5400000000022</v>
      </c>
      <c r="BA9" s="48">
        <v>1198</v>
      </c>
      <c r="BB9" s="48">
        <v>1120.2</v>
      </c>
      <c r="BC9" s="52">
        <f t="shared" si="0"/>
        <v>-2.6819733167856077</v>
      </c>
      <c r="BD9" s="52">
        <f t="shared" si="1"/>
        <v>-6.4941569282136857</v>
      </c>
      <c r="BE9" s="3"/>
    </row>
    <row r="10" spans="1:57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0">
        <v>1100</v>
      </c>
      <c r="AR10" s="40">
        <v>1166.6666666666667</v>
      </c>
      <c r="AS10" s="40">
        <v>1050</v>
      </c>
      <c r="AT10" s="42">
        <v>1100</v>
      </c>
      <c r="AU10" s="43">
        <v>1281.8181818181818</v>
      </c>
      <c r="AV10" s="44">
        <v>1233.75</v>
      </c>
      <c r="AW10" s="46">
        <v>1116.6666666666667</v>
      </c>
      <c r="AX10" s="47">
        <v>1132</v>
      </c>
      <c r="AY10" s="46">
        <v>1150</v>
      </c>
      <c r="AZ10" s="46">
        <v>1125.55555555556</v>
      </c>
      <c r="BA10" s="48">
        <v>1115</v>
      </c>
      <c r="BB10" s="48">
        <v>1105</v>
      </c>
      <c r="BC10" s="52">
        <f t="shared" si="0"/>
        <v>-0.94621513944224012</v>
      </c>
      <c r="BD10" s="52">
        <f t="shared" si="1"/>
        <v>-0.89686098654708524</v>
      </c>
      <c r="BE10" s="3"/>
    </row>
    <row r="11" spans="1:57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0">
        <v>1099.1666666666599</v>
      </c>
      <c r="AR11" s="40">
        <v>1000</v>
      </c>
      <c r="AS11" s="40">
        <v>991.66666666666663</v>
      </c>
      <c r="AT11" s="42">
        <v>1004.54545454545</v>
      </c>
      <c r="AU11" s="43">
        <v>1105</v>
      </c>
      <c r="AV11" s="44">
        <v>1022.36882</v>
      </c>
      <c r="AW11" s="46">
        <v>1031.6666666666667</v>
      </c>
      <c r="AX11" s="47">
        <v>1040.8952353030293</v>
      </c>
      <c r="AY11" s="46">
        <v>995.4545454545455</v>
      </c>
      <c r="AZ11" s="46">
        <v>1026.1538461538501</v>
      </c>
      <c r="BA11" s="48">
        <v>1030</v>
      </c>
      <c r="BB11" s="48">
        <v>1065.45454545455</v>
      </c>
      <c r="BC11" s="52">
        <f t="shared" si="0"/>
        <v>7.0912339523670651</v>
      </c>
      <c r="BD11" s="52">
        <f t="shared" si="1"/>
        <v>3.4421888790825284</v>
      </c>
      <c r="BE11" s="3"/>
    </row>
    <row r="12" spans="1:57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0">
        <v>1211.1111111111111</v>
      </c>
      <c r="AR12" s="40">
        <v>1209.090909090909</v>
      </c>
      <c r="AS12" s="40">
        <v>1139.2857142857099</v>
      </c>
      <c r="AT12" s="42">
        <v>1204.5</v>
      </c>
      <c r="AU12" s="43">
        <v>1280</v>
      </c>
      <c r="AV12" s="44">
        <v>1217</v>
      </c>
      <c r="AW12" s="46">
        <v>1219.8333333333333</v>
      </c>
      <c r="AX12" s="47">
        <v>1282.5</v>
      </c>
      <c r="AY12" s="46">
        <v>1325</v>
      </c>
      <c r="AZ12" s="46">
        <v>1303.75</v>
      </c>
      <c r="BA12" s="48">
        <v>1298</v>
      </c>
      <c r="BB12" s="48">
        <v>1280</v>
      </c>
      <c r="BC12" s="52">
        <f t="shared" si="0"/>
        <v>25.90532509733902</v>
      </c>
      <c r="BD12" s="52">
        <f t="shared" si="1"/>
        <v>-1.386748844375963</v>
      </c>
      <c r="BE12" s="3"/>
    </row>
    <row r="13" spans="1:57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0">
        <v>1188.4615384615386</v>
      </c>
      <c r="AR13" s="40">
        <v>1267.25</v>
      </c>
      <c r="AS13" s="40">
        <v>1287.5</v>
      </c>
      <c r="AT13" s="42">
        <v>1315</v>
      </c>
      <c r="AU13" s="43">
        <v>1325</v>
      </c>
      <c r="AV13" s="44">
        <v>1357.1428571428571</v>
      </c>
      <c r="AW13" s="46">
        <v>1300</v>
      </c>
      <c r="AX13" s="47">
        <v>1342.8571428571399</v>
      </c>
      <c r="AY13" s="46">
        <v>1352.8571428571399</v>
      </c>
      <c r="AZ13" s="46">
        <v>1347.8571428571399</v>
      </c>
      <c r="BA13" s="48">
        <v>1355</v>
      </c>
      <c r="BB13" s="48">
        <v>1400</v>
      </c>
      <c r="BC13" s="52">
        <f t="shared" si="0"/>
        <v>25.111706881143881</v>
      </c>
      <c r="BD13" s="52">
        <f t="shared" si="1"/>
        <v>3.3210332103321036</v>
      </c>
      <c r="BE13" s="3"/>
    </row>
    <row r="14" spans="1:57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0">
        <v>1148.25</v>
      </c>
      <c r="AR14" s="40">
        <v>1142.8125</v>
      </c>
      <c r="AS14" s="40">
        <v>1262.9545454545455</v>
      </c>
      <c r="AT14" s="42">
        <v>1252.75</v>
      </c>
      <c r="AU14" s="43">
        <v>1302.25</v>
      </c>
      <c r="AV14" s="44">
        <v>1275.5</v>
      </c>
      <c r="AW14" s="46">
        <v>1274</v>
      </c>
      <c r="AX14" s="47">
        <v>1236.75</v>
      </c>
      <c r="AY14" s="46">
        <v>1263</v>
      </c>
      <c r="AZ14" s="46">
        <v>1224.5</v>
      </c>
      <c r="BA14" s="48">
        <v>1258.26</v>
      </c>
      <c r="BB14" s="48">
        <v>1206.4545454545455</v>
      </c>
      <c r="BC14" s="52">
        <f t="shared" si="0"/>
        <v>6.253002401921111</v>
      </c>
      <c r="BD14" s="52">
        <f t="shared" si="1"/>
        <v>-4.1172297097145654</v>
      </c>
      <c r="BE14" s="3"/>
    </row>
    <row r="15" spans="1:57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0">
        <v>1035.1538461538462</v>
      </c>
      <c r="AR15" s="40">
        <v>1025.76923076923</v>
      </c>
      <c r="AS15" s="40">
        <v>1085.4166666666667</v>
      </c>
      <c r="AT15" s="42">
        <v>1189.3333333333333</v>
      </c>
      <c r="AU15" s="43">
        <v>1178.2142857142858</v>
      </c>
      <c r="AV15" s="44">
        <v>1124.54545454545</v>
      </c>
      <c r="AW15" s="46">
        <v>1071.3636363636363</v>
      </c>
      <c r="AX15" s="47">
        <v>1107.1428571428571</v>
      </c>
      <c r="AY15" s="46">
        <v>1084.54545454545</v>
      </c>
      <c r="AZ15" s="46">
        <v>1127.8571428571429</v>
      </c>
      <c r="BA15" s="48">
        <v>1145.78</v>
      </c>
      <c r="BB15" s="48">
        <v>1100.3846153846155</v>
      </c>
      <c r="BC15" s="52">
        <f t="shared" si="0"/>
        <v>0.68069796370471669</v>
      </c>
      <c r="BD15" s="52">
        <f t="shared" si="1"/>
        <v>-3.9619634323678632</v>
      </c>
      <c r="BE15" s="3"/>
    </row>
    <row r="16" spans="1:57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0">
        <v>1279.375</v>
      </c>
      <c r="AR16" s="40">
        <v>1190.8620689654999</v>
      </c>
      <c r="AS16" s="40">
        <v>1223.5714285714287</v>
      </c>
      <c r="AT16" s="42">
        <v>1178.5714285714287</v>
      </c>
      <c r="AU16" s="43">
        <v>1122.5</v>
      </c>
      <c r="AV16" s="44">
        <v>1093.2142857142858</v>
      </c>
      <c r="AW16" s="46">
        <v>1278.57142857143</v>
      </c>
      <c r="AX16" s="47">
        <v>1198.92857142857</v>
      </c>
      <c r="AY16" s="46">
        <v>1203.57142857143</v>
      </c>
      <c r="AZ16" s="46">
        <v>1196</v>
      </c>
      <c r="BA16" s="48">
        <v>1182.33</v>
      </c>
      <c r="BB16" s="48">
        <v>1144.2857142857099</v>
      </c>
      <c r="BC16" s="52">
        <f t="shared" si="0"/>
        <v>-9.1836734693881024</v>
      </c>
      <c r="BD16" s="52">
        <f t="shared" si="1"/>
        <v>-3.2177383399127173</v>
      </c>
      <c r="BE16" s="3"/>
    </row>
    <row r="17" spans="1:57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0">
        <v>1190</v>
      </c>
      <c r="AR17" s="40">
        <v>1134.54545454545</v>
      </c>
      <c r="AS17" s="40">
        <v>1290.7142857142858</v>
      </c>
      <c r="AT17" s="42">
        <v>1287.6923076923076</v>
      </c>
      <c r="AU17" s="43">
        <v>1251.1538461538462</v>
      </c>
      <c r="AV17" s="44">
        <v>1237.2727272727273</v>
      </c>
      <c r="AW17" s="46">
        <v>1247.5</v>
      </c>
      <c r="AX17" s="47">
        <v>1235.7692307692307</v>
      </c>
      <c r="AY17" s="46">
        <v>1237.2727272727273</v>
      </c>
      <c r="AZ17" s="46">
        <v>1197.6666666666699</v>
      </c>
      <c r="BA17" s="48">
        <v>1212.9100000000001</v>
      </c>
      <c r="BB17" s="48">
        <v>1213.5714285714287</v>
      </c>
      <c r="BC17" s="52">
        <f t="shared" si="0"/>
        <v>15.478112619904701</v>
      </c>
      <c r="BD17" s="52">
        <f t="shared" si="1"/>
        <v>5.4532370202948856E-2</v>
      </c>
      <c r="BE17" s="3"/>
    </row>
    <row r="18" spans="1:57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45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0">
        <v>1377.7777777777778</v>
      </c>
      <c r="AR18" s="40">
        <v>1326.6666666666667</v>
      </c>
      <c r="AS18" s="40">
        <v>1377.3684210526317</v>
      </c>
      <c r="AT18" s="42">
        <v>1200</v>
      </c>
      <c r="AU18" s="43">
        <v>1205.2631578947401</v>
      </c>
      <c r="AV18" s="44">
        <v>1251.3684210526301</v>
      </c>
      <c r="AW18" s="46">
        <v>1261.9047619047601</v>
      </c>
      <c r="AX18" s="47">
        <v>1230.5</v>
      </c>
      <c r="AY18" s="46">
        <v>1250</v>
      </c>
      <c r="AZ18" s="46">
        <v>1240.25</v>
      </c>
      <c r="BA18" s="48">
        <v>1267.5</v>
      </c>
      <c r="BB18" s="48">
        <v>1319.4117647058799</v>
      </c>
      <c r="BC18" s="52">
        <f t="shared" si="0"/>
        <v>5.2722152690861712</v>
      </c>
      <c r="BD18" s="52">
        <f t="shared" si="1"/>
        <v>4.095602738136483</v>
      </c>
      <c r="BE18" s="3"/>
    </row>
    <row r="19" spans="1:57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0">
        <v>1150.3181818181818</v>
      </c>
      <c r="AR19" s="40">
        <v>1135.2941176470599</v>
      </c>
      <c r="AS19" s="40">
        <v>1277.1739130434783</v>
      </c>
      <c r="AT19" s="42">
        <v>1325.952380952381</v>
      </c>
      <c r="AU19" s="43">
        <v>1273.5714285714287</v>
      </c>
      <c r="AV19" s="44">
        <v>1244.8214285714287</v>
      </c>
      <c r="AW19" s="46">
        <v>1322.72727272727</v>
      </c>
      <c r="AX19" s="47">
        <v>1267.1428571428571</v>
      </c>
      <c r="AY19" s="46">
        <v>1256.4285714285713</v>
      </c>
      <c r="AZ19" s="46">
        <v>1258.6818181818182</v>
      </c>
      <c r="BA19" s="48">
        <v>1245</v>
      </c>
      <c r="BB19" s="48">
        <v>1190.4761904761899</v>
      </c>
      <c r="BC19" s="52">
        <f t="shared" si="0"/>
        <v>2.5830409716665157</v>
      </c>
      <c r="BD19" s="52">
        <f t="shared" si="1"/>
        <v>-4.3794224517116538</v>
      </c>
      <c r="BE19" s="3"/>
    </row>
    <row r="20" spans="1:57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0">
        <v>1211.1111111111099</v>
      </c>
      <c r="AR20" s="40">
        <v>1204.61538461538</v>
      </c>
      <c r="AS20" s="40">
        <v>1178.57142857143</v>
      </c>
      <c r="AT20" s="42">
        <v>1221.4285714285713</v>
      </c>
      <c r="AU20" s="43">
        <v>1214.2857142857142</v>
      </c>
      <c r="AV20" s="45">
        <v>1217.8571428571427</v>
      </c>
      <c r="AW20" s="46">
        <v>1361.5384615384601</v>
      </c>
      <c r="AX20" s="47">
        <v>1415.3846153846155</v>
      </c>
      <c r="AY20" s="46">
        <v>1456.9230769230801</v>
      </c>
      <c r="AZ20" s="46">
        <v>1436.1538461538478</v>
      </c>
      <c r="BA20" s="48">
        <v>1400</v>
      </c>
      <c r="BB20" s="48">
        <v>1441.6666666666667</v>
      </c>
      <c r="BC20" s="52">
        <f t="shared" si="0"/>
        <v>24.868766404199977</v>
      </c>
      <c r="BD20" s="52">
        <f t="shared" si="1"/>
        <v>2.9761904761904816</v>
      </c>
      <c r="BE20" s="3"/>
    </row>
    <row r="21" spans="1:57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0">
        <v>1134.090909090909</v>
      </c>
      <c r="AR21" s="40">
        <v>1090</v>
      </c>
      <c r="AS21" s="40">
        <v>1188.5263157894699</v>
      </c>
      <c r="AT21" s="42">
        <v>1122.3076923076901</v>
      </c>
      <c r="AU21" s="43">
        <v>1186.25</v>
      </c>
      <c r="AV21" s="44">
        <v>1215.2173913043478</v>
      </c>
      <c r="AW21" s="46">
        <v>1277.0588235294099</v>
      </c>
      <c r="AX21" s="47">
        <v>1207.5</v>
      </c>
      <c r="AY21" s="46">
        <v>1227.9411764705883</v>
      </c>
      <c r="AZ21" s="46">
        <v>1194.3181818181799</v>
      </c>
      <c r="BA21" s="48">
        <v>1173.47</v>
      </c>
      <c r="BB21" s="48">
        <v>1177.25</v>
      </c>
      <c r="BC21" s="52">
        <f t="shared" si="0"/>
        <v>0.61965811965811968</v>
      </c>
      <c r="BD21" s="52">
        <f t="shared" si="1"/>
        <v>0.32212157106700406</v>
      </c>
      <c r="BE21" s="3"/>
    </row>
    <row r="22" spans="1:57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0">
        <v>1362.5</v>
      </c>
      <c r="AR22" s="40">
        <v>1352.9411764705883</v>
      </c>
      <c r="AS22" s="40">
        <v>1342.8571428571429</v>
      </c>
      <c r="AT22" s="42">
        <v>1367.1428571428601</v>
      </c>
      <c r="AU22" s="43">
        <v>1331.25</v>
      </c>
      <c r="AV22" s="44">
        <v>1283.3333333333333</v>
      </c>
      <c r="AW22" s="46">
        <v>1321.4285714285713</v>
      </c>
      <c r="AX22" s="47">
        <v>1378.5714285714287</v>
      </c>
      <c r="AY22" s="46">
        <v>1341.42857142857</v>
      </c>
      <c r="AZ22" s="46">
        <v>1359.9999999999993</v>
      </c>
      <c r="BA22" s="48">
        <v>1348.46</v>
      </c>
      <c r="BB22" s="48">
        <v>1297.6923076923099</v>
      </c>
      <c r="BC22" s="52">
        <f t="shared" si="0"/>
        <v>3.1278655119716539</v>
      </c>
      <c r="BD22" s="52">
        <f t="shared" si="1"/>
        <v>-3.7648645349280021</v>
      </c>
      <c r="BE22" s="3"/>
    </row>
    <row r="23" spans="1:57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0">
        <v>1447.0588235294099</v>
      </c>
      <c r="AR23" s="40">
        <v>1255</v>
      </c>
      <c r="AS23" s="40">
        <v>1276.4705882352941</v>
      </c>
      <c r="AT23" s="42">
        <v>1326.4705882352941</v>
      </c>
      <c r="AU23" s="43">
        <v>1284.375</v>
      </c>
      <c r="AV23" s="44">
        <v>1211.21052631579</v>
      </c>
      <c r="AW23" s="46">
        <v>1204.6875</v>
      </c>
      <c r="AX23" s="47">
        <v>1262.5</v>
      </c>
      <c r="AY23" s="46">
        <v>1229.375</v>
      </c>
      <c r="AZ23" s="46">
        <v>1215.625</v>
      </c>
      <c r="BA23" s="48">
        <v>1244.1099999999999</v>
      </c>
      <c r="BB23" s="48">
        <v>1228.2352941176471</v>
      </c>
      <c r="BC23" s="52">
        <f t="shared" si="0"/>
        <v>0.9508460918613969</v>
      </c>
      <c r="BD23" s="52">
        <f t="shared" si="1"/>
        <v>-1.2759889304284049</v>
      </c>
      <c r="BE23" s="3"/>
    </row>
    <row r="24" spans="1:57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0">
        <v>1192.3076923076901</v>
      </c>
      <c r="AR24" s="40">
        <v>1100</v>
      </c>
      <c r="AS24" s="40">
        <v>1135.7142857142901</v>
      </c>
      <c r="AT24" s="42">
        <v>1164.2857142857099</v>
      </c>
      <c r="AU24" s="43">
        <v>1182.1428571428601</v>
      </c>
      <c r="AV24" s="44">
        <v>1173.2142857142849</v>
      </c>
      <c r="AW24" s="46">
        <v>1289.2857142857099</v>
      </c>
      <c r="AX24" s="47">
        <v>1230.95214285714</v>
      </c>
      <c r="AY24" s="46">
        <v>1275</v>
      </c>
      <c r="AZ24" s="46">
        <v>1252.9760714285699</v>
      </c>
      <c r="BA24" s="48">
        <v>1259.3699999999999</v>
      </c>
      <c r="BB24" s="48">
        <v>1314.6666666666699</v>
      </c>
      <c r="BC24" s="52">
        <f t="shared" si="0"/>
        <v>16.686390532544333</v>
      </c>
      <c r="BD24" s="52">
        <f t="shared" si="1"/>
        <v>4.3908197484988563</v>
      </c>
      <c r="BE24" s="3"/>
    </row>
    <row r="25" spans="1:57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0">
        <v>1273.3333333333301</v>
      </c>
      <c r="AR25" s="40">
        <v>1183.3333333333301</v>
      </c>
      <c r="AS25" s="40">
        <v>1157.1428571428601</v>
      </c>
      <c r="AT25" s="42">
        <v>1278.5714285714287</v>
      </c>
      <c r="AU25" s="43">
        <v>1305</v>
      </c>
      <c r="AV25" s="44">
        <v>1278.125</v>
      </c>
      <c r="AW25" s="46">
        <v>1313.3333333333301</v>
      </c>
      <c r="AX25" s="47">
        <v>1293.7574404761897</v>
      </c>
      <c r="AY25" s="46">
        <v>1300</v>
      </c>
      <c r="AZ25" s="46">
        <v>1280</v>
      </c>
      <c r="BA25" s="48">
        <v>1305</v>
      </c>
      <c r="BB25" s="48">
        <v>1345.7142857142858</v>
      </c>
      <c r="BC25" s="52">
        <f t="shared" si="0"/>
        <v>12.142857142857148</v>
      </c>
      <c r="BD25" s="52">
        <f t="shared" si="1"/>
        <v>3.1198686371100215</v>
      </c>
      <c r="BE25" s="3"/>
    </row>
    <row r="26" spans="1:57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0">
        <v>1215.2941176470599</v>
      </c>
      <c r="AR26" s="40">
        <v>1144.4444444444443</v>
      </c>
      <c r="AS26" s="40">
        <v>1144.2857142857099</v>
      </c>
      <c r="AT26" s="42">
        <v>1164.2857142857099</v>
      </c>
      <c r="AU26" s="43">
        <v>1136.3636363636399</v>
      </c>
      <c r="AV26" s="44">
        <v>1150.3246753246749</v>
      </c>
      <c r="AW26" s="46">
        <v>1240.9090909090901</v>
      </c>
      <c r="AX26" s="47">
        <v>1200</v>
      </c>
      <c r="AY26" s="46">
        <v>1245.45454545455</v>
      </c>
      <c r="AZ26" s="46">
        <v>1222.727272727275</v>
      </c>
      <c r="BA26" s="48">
        <v>1242.07</v>
      </c>
      <c r="BB26" s="48">
        <v>1261.5384615384601</v>
      </c>
      <c r="BC26" s="52">
        <f t="shared" si="0"/>
        <v>10.134310134309565</v>
      </c>
      <c r="BD26" s="52">
        <f t="shared" si="1"/>
        <v>1.5674206396145252</v>
      </c>
      <c r="BE26" s="3"/>
    </row>
    <row r="27" spans="1:57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0">
        <v>1121</v>
      </c>
      <c r="AR27" s="40">
        <v>1196.6666666666667</v>
      </c>
      <c r="AS27" s="40">
        <v>1025.5555555555557</v>
      </c>
      <c r="AT27" s="42">
        <v>1045</v>
      </c>
      <c r="AU27" s="43">
        <v>1051.42857142857</v>
      </c>
      <c r="AV27" s="44">
        <v>1075</v>
      </c>
      <c r="AW27" s="46">
        <v>1120.3571428571429</v>
      </c>
      <c r="AX27" s="47">
        <v>1049.5</v>
      </c>
      <c r="AY27" s="46">
        <v>1104.9166666665999</v>
      </c>
      <c r="AZ27" s="46">
        <v>1115.625</v>
      </c>
      <c r="BA27" s="48">
        <v>1132.72</v>
      </c>
      <c r="BB27" s="48">
        <v>1115.5</v>
      </c>
      <c r="BC27" s="52">
        <f t="shared" si="0"/>
        <v>2.7434210526315725</v>
      </c>
      <c r="BD27" s="52">
        <f t="shared" si="1"/>
        <v>-1.5202344798361489</v>
      </c>
      <c r="BE27" s="3"/>
    </row>
    <row r="28" spans="1:57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0">
        <v>1203.125</v>
      </c>
      <c r="AR28" s="40">
        <v>1202.6315789473683</v>
      </c>
      <c r="AS28" s="40">
        <v>1151.42857142857</v>
      </c>
      <c r="AT28" s="42">
        <v>1185.7142857142858</v>
      </c>
      <c r="AU28" s="43">
        <v>1225</v>
      </c>
      <c r="AV28" s="44">
        <v>1126.4285714285713</v>
      </c>
      <c r="AW28" s="46">
        <v>1137.7777777777778</v>
      </c>
      <c r="AX28" s="47">
        <v>1193.3333333333333</v>
      </c>
      <c r="AY28" s="46">
        <v>1175.7142857142858</v>
      </c>
      <c r="AZ28" s="46">
        <v>1125.25</v>
      </c>
      <c r="BA28" s="48">
        <v>1124.6600000000001</v>
      </c>
      <c r="BB28" s="48">
        <v>1167.1428571428571</v>
      </c>
      <c r="BC28" s="52">
        <f t="shared" si="0"/>
        <v>4.9117174959871557</v>
      </c>
      <c r="BD28" s="52">
        <f t="shared" si="1"/>
        <v>3.7773955811407021</v>
      </c>
      <c r="BE28" s="3"/>
    </row>
    <row r="29" spans="1:57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45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0">
        <v>1164.0909090909099</v>
      </c>
      <c r="AR29" s="40">
        <v>1009.33333333333</v>
      </c>
      <c r="AS29" s="40">
        <v>1134.0909090909099</v>
      </c>
      <c r="AT29" s="40">
        <v>1134.0909090909099</v>
      </c>
      <c r="AU29" s="43">
        <v>1208.23529411765</v>
      </c>
      <c r="AV29" s="44">
        <v>1188.9473684210527</v>
      </c>
      <c r="AW29" s="46">
        <v>1122.2222222222222</v>
      </c>
      <c r="AX29" s="47">
        <v>1182.5</v>
      </c>
      <c r="AY29" s="46">
        <v>1206.25</v>
      </c>
      <c r="AZ29" s="46">
        <v>1176.3157894736842</v>
      </c>
      <c r="BA29" s="48">
        <v>1175.92</v>
      </c>
      <c r="BB29" s="48">
        <v>1176.3157894736842</v>
      </c>
      <c r="BC29" s="52">
        <f t="shared" si="0"/>
        <v>1.5094843708255428</v>
      </c>
      <c r="BD29" s="52">
        <f t="shared" si="1"/>
        <v>3.3657857140289293E-2</v>
      </c>
      <c r="BE29" s="3"/>
    </row>
    <row r="30" spans="1:57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0">
        <v>1173.0769230769231</v>
      </c>
      <c r="AR30" s="40">
        <v>1170.7894736842106</v>
      </c>
      <c r="AS30" s="40">
        <v>1076.5384615384614</v>
      </c>
      <c r="AT30" s="42">
        <v>1138.4615384615399</v>
      </c>
      <c r="AU30" s="43">
        <v>1195</v>
      </c>
      <c r="AV30" s="44">
        <v>1105</v>
      </c>
      <c r="AW30" s="46">
        <v>1152.3076923076901</v>
      </c>
      <c r="AX30" s="47">
        <v>1213</v>
      </c>
      <c r="AY30" s="46">
        <v>1253.3333333333301</v>
      </c>
      <c r="AZ30" s="46">
        <v>1196.9230769230801</v>
      </c>
      <c r="BA30" s="48">
        <v>1185.45</v>
      </c>
      <c r="BB30" s="48">
        <v>1217.5</v>
      </c>
      <c r="BC30" s="52">
        <f t="shared" si="0"/>
        <v>8.1621321488062186</v>
      </c>
      <c r="BD30" s="52">
        <f t="shared" si="1"/>
        <v>2.7036146610991567</v>
      </c>
      <c r="BE30" s="3"/>
    </row>
    <row r="31" spans="1:57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0">
        <v>1100</v>
      </c>
      <c r="AR31" s="40">
        <v>1100</v>
      </c>
      <c r="AS31" s="40">
        <v>995</v>
      </c>
      <c r="AT31" s="42">
        <v>1066.9230769230801</v>
      </c>
      <c r="AU31" s="43">
        <v>1110</v>
      </c>
      <c r="AV31" s="44">
        <v>1183.3333333333333</v>
      </c>
      <c r="AW31" s="46">
        <v>1280</v>
      </c>
      <c r="AX31" s="47">
        <v>1229.1669999999999</v>
      </c>
      <c r="AY31" s="46">
        <v>1267.1111111111099</v>
      </c>
      <c r="AZ31" s="46">
        <v>1248.1390555555549</v>
      </c>
      <c r="BA31" s="48">
        <v>1255</v>
      </c>
      <c r="BB31" s="48">
        <v>1297.5</v>
      </c>
      <c r="BC31" s="52">
        <f t="shared" si="0"/>
        <v>23.038793103448281</v>
      </c>
      <c r="BD31" s="52">
        <f t="shared" si="1"/>
        <v>3.3864541832669319</v>
      </c>
      <c r="BE31" s="3"/>
    </row>
    <row r="32" spans="1:57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0">
        <v>1130.7692307692307</v>
      </c>
      <c r="AR32" s="40">
        <v>1073.3333333333301</v>
      </c>
      <c r="AS32" s="40">
        <v>1145.7692307692307</v>
      </c>
      <c r="AT32" s="40">
        <v>1145.7692307692307</v>
      </c>
      <c r="AU32" s="43">
        <v>1207.8571428571399</v>
      </c>
      <c r="AV32" s="44">
        <v>1185</v>
      </c>
      <c r="AW32" s="46">
        <v>1131</v>
      </c>
      <c r="AX32" s="47">
        <v>1103.9285714285713</v>
      </c>
      <c r="AY32" s="46">
        <v>1098.3333333333333</v>
      </c>
      <c r="AZ32" s="46">
        <v>1103.0769230769231</v>
      </c>
      <c r="BA32" s="48">
        <v>1124.1600000000001</v>
      </c>
      <c r="BB32" s="48">
        <v>1161.5384615384601</v>
      </c>
      <c r="BC32" s="52">
        <f t="shared" si="0"/>
        <v>4.4079515989627023</v>
      </c>
      <c r="BD32" s="52">
        <f t="shared" si="1"/>
        <v>3.3250125905974226</v>
      </c>
      <c r="BE32" s="3"/>
    </row>
    <row r="33" spans="1:57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0">
        <v>1093.2352941176471</v>
      </c>
      <c r="AR33" s="40">
        <v>1050</v>
      </c>
      <c r="AS33" s="40">
        <v>1187.3076923076924</v>
      </c>
      <c r="AT33" s="40">
        <v>1187.3076923076924</v>
      </c>
      <c r="AU33" s="43">
        <v>1227.7777777777778</v>
      </c>
      <c r="AV33" s="44">
        <v>1178.5714285714287</v>
      </c>
      <c r="AW33" s="46">
        <v>1217.9411764705883</v>
      </c>
      <c r="AX33" s="47">
        <v>1121.5085714285715</v>
      </c>
      <c r="AY33" s="46">
        <v>1127.5</v>
      </c>
      <c r="AZ33" s="46">
        <v>1208.6111111111099</v>
      </c>
      <c r="BA33" s="48">
        <v>1222.6600000000001</v>
      </c>
      <c r="BB33" s="48">
        <v>1252.6666666666667</v>
      </c>
      <c r="BC33" s="52">
        <f t="shared" si="0"/>
        <v>13.337857196712665</v>
      </c>
      <c r="BD33" s="52">
        <f t="shared" si="1"/>
        <v>2.4542118550264718</v>
      </c>
      <c r="BE33" s="3"/>
    </row>
    <row r="34" spans="1:57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45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0">
        <v>1150.8823529411766</v>
      </c>
      <c r="AR34" s="40">
        <v>1200</v>
      </c>
      <c r="AS34" s="40">
        <v>1167.1428571428571</v>
      </c>
      <c r="AT34" s="40">
        <v>1167.1428571428571</v>
      </c>
      <c r="AU34" s="43">
        <v>1149.1176470588234</v>
      </c>
      <c r="AV34" s="44">
        <v>1143.5869565217392</v>
      </c>
      <c r="AW34" s="46">
        <v>1106.6666666666667</v>
      </c>
      <c r="AX34" s="47">
        <v>1092.8947368421052</v>
      </c>
      <c r="AY34" s="46">
        <v>1112.5</v>
      </c>
      <c r="AZ34" s="46">
        <v>1071.1538461538462</v>
      </c>
      <c r="BA34" s="48">
        <v>1085.22</v>
      </c>
      <c r="BB34" s="48">
        <v>1103.5294117647059</v>
      </c>
      <c r="BC34" s="52">
        <f t="shared" si="0"/>
        <v>-7.6286764705882426</v>
      </c>
      <c r="BD34" s="52">
        <f t="shared" si="1"/>
        <v>1.6871612912318079</v>
      </c>
      <c r="BE34" s="3"/>
    </row>
    <row r="35" spans="1:57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45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0">
        <v>1200.75</v>
      </c>
      <c r="AR35" s="40">
        <v>1140</v>
      </c>
      <c r="AS35" s="40">
        <v>1207.0238095238096</v>
      </c>
      <c r="AT35" s="40">
        <v>1207.0238095238096</v>
      </c>
      <c r="AU35" s="43">
        <v>1206.578947368421</v>
      </c>
      <c r="AV35" s="44">
        <v>1122.5</v>
      </c>
      <c r="AW35" s="46">
        <v>1137.8947368421052</v>
      </c>
      <c r="AX35" s="47">
        <v>1152.1052631578948</v>
      </c>
      <c r="AY35" s="46">
        <v>1122</v>
      </c>
      <c r="AZ35" s="46">
        <v>1082.5</v>
      </c>
      <c r="BA35" s="48">
        <v>1119.68</v>
      </c>
      <c r="BB35" s="48">
        <v>1149.4117647058824</v>
      </c>
      <c r="BC35" s="52">
        <f t="shared" si="0"/>
        <v>2.8364672989419581</v>
      </c>
      <c r="BD35" s="52">
        <f t="shared" si="1"/>
        <v>2.6553805288906087</v>
      </c>
      <c r="BE35" s="3"/>
    </row>
    <row r="36" spans="1:57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0">
        <v>1200</v>
      </c>
      <c r="AR36" s="40">
        <v>1125</v>
      </c>
      <c r="AS36" s="40">
        <v>1027.7777777777778</v>
      </c>
      <c r="AT36" s="42">
        <v>1056.25</v>
      </c>
      <c r="AU36" s="43">
        <v>1124.44</v>
      </c>
      <c r="AV36" s="44">
        <v>1090.345</v>
      </c>
      <c r="AW36" s="46">
        <v>1135.7142857142901</v>
      </c>
      <c r="AX36" s="47">
        <v>1166.6666666666699</v>
      </c>
      <c r="AY36" s="46">
        <v>1150</v>
      </c>
      <c r="AZ36" s="46">
        <v>1212.5</v>
      </c>
      <c r="BA36" s="48">
        <v>1123.57</v>
      </c>
      <c r="BB36" s="48">
        <v>1154.2857142857099</v>
      </c>
      <c r="BC36" s="52">
        <f t="shared" si="0"/>
        <v>4.9350649350645366</v>
      </c>
      <c r="BD36" s="52">
        <f t="shared" si="1"/>
        <v>2.733760627794438</v>
      </c>
      <c r="BE36" s="3"/>
    </row>
    <row r="37" spans="1:57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0">
        <v>1080.55555555555</v>
      </c>
      <c r="AR37" s="40">
        <v>1088.8888888888901</v>
      </c>
      <c r="AS37" s="40">
        <v>1015.625</v>
      </c>
      <c r="AT37" s="42">
        <v>1195</v>
      </c>
      <c r="AU37" s="43">
        <v>1210.5263157894738</v>
      </c>
      <c r="AV37" s="44">
        <v>1202.7631578947369</v>
      </c>
      <c r="AW37" s="46">
        <v>1179.4117647058799</v>
      </c>
      <c r="AX37" s="47">
        <v>1196.9253095975228</v>
      </c>
      <c r="AY37" s="46">
        <v>1153.8461538461499</v>
      </c>
      <c r="AZ37" s="46">
        <v>1117.7777777777801</v>
      </c>
      <c r="BA37" s="48">
        <v>1108.57</v>
      </c>
      <c r="BB37" s="48">
        <v>1129.4117647058824</v>
      </c>
      <c r="BC37" s="52">
        <f t="shared" si="0"/>
        <v>7.5630252100840414</v>
      </c>
      <c r="BD37" s="52">
        <f t="shared" si="1"/>
        <v>1.8800585173586242</v>
      </c>
      <c r="BE37" s="3"/>
    </row>
    <row r="38" spans="1:57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0">
        <v>1150</v>
      </c>
      <c r="AR38" s="40">
        <v>1153.9285714285713</v>
      </c>
      <c r="AS38" s="40">
        <v>1100</v>
      </c>
      <c r="AT38" s="42">
        <v>1130</v>
      </c>
      <c r="AU38" s="43">
        <v>1171.42857142857</v>
      </c>
      <c r="AV38" s="44">
        <v>1216.6666666666667</v>
      </c>
      <c r="AW38" s="46">
        <v>1308.3333333333333</v>
      </c>
      <c r="AX38" s="47">
        <v>1286.6666666666699</v>
      </c>
      <c r="AY38" s="46">
        <v>1316.6666666666667</v>
      </c>
      <c r="AZ38" s="46">
        <v>1316.6666666666667</v>
      </c>
      <c r="BA38" s="48">
        <v>1308.8800000000001</v>
      </c>
      <c r="BB38" s="48">
        <v>1280</v>
      </c>
      <c r="BC38" s="52">
        <f t="shared" si="0"/>
        <v>12.941176470588561</v>
      </c>
      <c r="BD38" s="52">
        <f t="shared" si="1"/>
        <v>-2.2064665973962554</v>
      </c>
      <c r="BE38" s="3"/>
    </row>
    <row r="39" spans="1:57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0">
        <v>1092.3076923076924</v>
      </c>
      <c r="AR39" s="40">
        <v>1150</v>
      </c>
      <c r="AS39" s="40">
        <v>1016.3636363636364</v>
      </c>
      <c r="AT39" s="42">
        <v>1069.0909090909099</v>
      </c>
      <c r="AU39" s="43">
        <v>1146.1538461538501</v>
      </c>
      <c r="AV39" s="44">
        <v>1231.6666666666667</v>
      </c>
      <c r="AW39" s="46">
        <v>1271.1538461538462</v>
      </c>
      <c r="AX39" s="47">
        <v>1397</v>
      </c>
      <c r="AY39" s="46">
        <v>1355.4166666666699</v>
      </c>
      <c r="AZ39" s="46">
        <v>1376.2083333333348</v>
      </c>
      <c r="BA39" s="48">
        <v>1296.92</v>
      </c>
      <c r="BB39" s="48">
        <v>1280.3571428571429</v>
      </c>
      <c r="BC39" s="52">
        <f t="shared" si="0"/>
        <v>20.61335403726725</v>
      </c>
      <c r="BD39" s="52">
        <f t="shared" si="1"/>
        <v>-1.2770916589193768</v>
      </c>
      <c r="BE39" s="3"/>
    </row>
    <row r="40" spans="1:57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0">
        <v>950</v>
      </c>
      <c r="AR40" s="40">
        <v>1050.5999999999999</v>
      </c>
      <c r="AS40" s="40">
        <v>1133.3333333333301</v>
      </c>
      <c r="AT40" s="42">
        <v>1233.3333333333301</v>
      </c>
      <c r="AU40" s="43">
        <v>1240</v>
      </c>
      <c r="AV40" s="44">
        <v>1276.6666666666667</v>
      </c>
      <c r="AW40" s="46">
        <v>1200</v>
      </c>
      <c r="AX40" s="47">
        <v>1276.6666666666699</v>
      </c>
      <c r="AY40" s="46">
        <v>1286.6666666666699</v>
      </c>
      <c r="AZ40" s="46">
        <v>1281.6666666666699</v>
      </c>
      <c r="BA40" s="48">
        <v>1296.6600000000001</v>
      </c>
      <c r="BB40" s="48">
        <v>1320</v>
      </c>
      <c r="BC40" s="52">
        <f t="shared" si="0"/>
        <v>16.470588235294127</v>
      </c>
      <c r="BD40" s="52">
        <f t="shared" si="1"/>
        <v>1.8000092545462896</v>
      </c>
      <c r="BE40" s="3"/>
    </row>
    <row r="41" spans="1:57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0">
        <v>1194.44444444444</v>
      </c>
      <c r="AR41" s="40">
        <v>1138.8888888888901</v>
      </c>
      <c r="AS41" s="40">
        <v>1294.4444444444443</v>
      </c>
      <c r="AT41" s="42">
        <v>1247.2222222222222</v>
      </c>
      <c r="AU41" s="43">
        <v>1203.125</v>
      </c>
      <c r="AV41" s="44">
        <v>1216.1111111111111</v>
      </c>
      <c r="AW41" s="46">
        <v>1194.6153846153845</v>
      </c>
      <c r="AX41" s="47">
        <v>1193.0769230769231</v>
      </c>
      <c r="AY41" s="46">
        <v>1200</v>
      </c>
      <c r="AZ41" s="46">
        <v>1212.5</v>
      </c>
      <c r="BA41" s="3">
        <v>1205.8800000000001</v>
      </c>
      <c r="BB41" s="48">
        <v>1208.2352941176471</v>
      </c>
      <c r="BC41" s="52">
        <f t="shared" si="0"/>
        <v>12.568505663135163</v>
      </c>
      <c r="BD41" s="52">
        <f t="shared" si="1"/>
        <v>0.19531745427795161</v>
      </c>
      <c r="BE41" s="3"/>
    </row>
    <row r="42" spans="1:57" x14ac:dyDescent="0.25">
      <c r="A42" s="11" t="s">
        <v>43</v>
      </c>
      <c r="D42" s="14">
        <f t="shared" ref="D42:AU42" si="2">AVERAGE(D5:D41)</f>
        <v>640.46901220275834</v>
      </c>
      <c r="E42" s="14">
        <f t="shared" si="2"/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si="2"/>
        <v>1059.1904320012679</v>
      </c>
      <c r="R42" s="14">
        <f t="shared" si="2"/>
        <v>1164.0475734168526</v>
      </c>
      <c r="S42" s="14">
        <f t="shared" si="2"/>
        <v>955.41834908384317</v>
      </c>
      <c r="T42" s="14">
        <f t="shared" si="2"/>
        <v>816.4602431837726</v>
      </c>
      <c r="U42" s="14">
        <f t="shared" si="2"/>
        <v>1032.5910356425061</v>
      </c>
      <c r="V42" s="14">
        <f t="shared" si="2"/>
        <v>1434.4425227765012</v>
      </c>
      <c r="W42" s="14">
        <f t="shared" si="2"/>
        <v>1366.0771542269219</v>
      </c>
      <c r="X42" s="14">
        <f t="shared" si="2"/>
        <v>1172.7788105729283</v>
      </c>
      <c r="Y42" s="14">
        <f t="shared" si="2"/>
        <v>1153.115103906604</v>
      </c>
      <c r="Z42" s="14">
        <f t="shared" si="2"/>
        <v>1036.7072526880168</v>
      </c>
      <c r="AA42" s="14">
        <f t="shared" si="2"/>
        <v>995.07179931802636</v>
      </c>
      <c r="AB42" s="14">
        <f t="shared" si="2"/>
        <v>982.90358470950559</v>
      </c>
      <c r="AC42" s="14">
        <f t="shared" si="2"/>
        <v>978.09656726287926</v>
      </c>
      <c r="AD42" s="14">
        <f t="shared" si="2"/>
        <v>973.71835812598385</v>
      </c>
      <c r="AE42" s="14">
        <f t="shared" si="2"/>
        <v>1035.1220015260262</v>
      </c>
      <c r="AF42" s="14">
        <f t="shared" si="2"/>
        <v>1068.5416216216217</v>
      </c>
      <c r="AG42" s="14">
        <f t="shared" si="2"/>
        <v>1063.6320168240347</v>
      </c>
      <c r="AH42" s="14">
        <f t="shared" si="2"/>
        <v>1024.8286724813706</v>
      </c>
      <c r="AI42" s="14">
        <f t="shared" si="2"/>
        <v>1030.3325413609757</v>
      </c>
      <c r="AJ42" s="14">
        <f t="shared" si="2"/>
        <v>943.26629464269104</v>
      </c>
      <c r="AK42" s="14">
        <f t="shared" si="2"/>
        <v>975.82330765138772</v>
      </c>
      <c r="AL42" s="14">
        <f t="shared" si="2"/>
        <v>983.67019752152044</v>
      </c>
      <c r="AM42" s="14">
        <f t="shared" si="2"/>
        <v>1004.291499926893</v>
      </c>
      <c r="AN42" s="14">
        <f t="shared" si="2"/>
        <v>1000.1872706230915</v>
      </c>
      <c r="AO42" s="14">
        <f t="shared" si="2"/>
        <v>1084.2429819679796</v>
      </c>
      <c r="AP42" s="14">
        <f t="shared" si="2"/>
        <v>1127.0473509127003</v>
      </c>
      <c r="AQ42" s="14">
        <f t="shared" si="2"/>
        <v>1172.841871430106</v>
      </c>
      <c r="AR42" s="14">
        <f t="shared" si="2"/>
        <v>1145.2067650657866</v>
      </c>
      <c r="AS42" s="14">
        <f t="shared" si="2"/>
        <v>1156.4116855253783</v>
      </c>
      <c r="AT42" s="14">
        <f t="shared" si="2"/>
        <v>1187.7522703405054</v>
      </c>
      <c r="AU42" s="14">
        <f t="shared" si="2"/>
        <v>1209.7257636127299</v>
      </c>
      <c r="AV42" s="14">
        <f t="shared" ref="AV42:AW42" si="3">AVERAGE(AV5:AV41)</f>
        <v>1190.8871756392741</v>
      </c>
      <c r="AW42" s="14">
        <f t="shared" si="3"/>
        <v>1211.9949441190265</v>
      </c>
      <c r="AX42" s="14">
        <f t="shared" ref="AX42:AY42" si="4">AVERAGE(AX5:AX41)</f>
        <v>1210.5577166624942</v>
      </c>
      <c r="AY42" s="14">
        <f t="shared" si="4"/>
        <v>1216.533440084909</v>
      </c>
      <c r="AZ42" s="14">
        <f t="shared" ref="AZ42:BB42" si="5">AVERAGE(AZ5:AZ41)</f>
        <v>1211.1839072680129</v>
      </c>
      <c r="BA42" s="14">
        <f t="shared" si="5"/>
        <v>1210.4445945945947</v>
      </c>
      <c r="BB42" s="14">
        <f t="shared" si="5"/>
        <v>1217.2750035612264</v>
      </c>
      <c r="BC42" s="56">
        <f>(BB42-AP42)/AP42*100</f>
        <v>8.0056665388067696</v>
      </c>
      <c r="BD42" s="56">
        <f>(BB42-BA42)/BA42*100</f>
        <v>0.56428927000325468</v>
      </c>
    </row>
    <row r="43" spans="1:57" x14ac:dyDescent="0.25">
      <c r="A43" s="11" t="s">
        <v>44</v>
      </c>
      <c r="D43" s="15"/>
      <c r="E43" s="14">
        <f t="shared" ref="E43:AU43" si="6">E42/D42*100-100</f>
        <v>6.1146581746067028</v>
      </c>
      <c r="F43" s="14">
        <f t="shared" si="6"/>
        <v>14.075220535977053</v>
      </c>
      <c r="G43" s="14">
        <f t="shared" si="6"/>
        <v>-7.6798537077361857</v>
      </c>
      <c r="H43" s="14">
        <f t="shared" si="6"/>
        <v>1.9256342410588303</v>
      </c>
      <c r="I43" s="14">
        <f t="shared" si="6"/>
        <v>11.001193587627128</v>
      </c>
      <c r="J43" s="14">
        <f t="shared" si="6"/>
        <v>-12.219063838404338</v>
      </c>
      <c r="K43" s="14">
        <f t="shared" si="6"/>
        <v>5.6397868709871659</v>
      </c>
      <c r="L43" s="14">
        <f t="shared" si="6"/>
        <v>1.5201810614093603</v>
      </c>
      <c r="M43" s="14">
        <f t="shared" si="6"/>
        <v>-11.589572726145434</v>
      </c>
      <c r="N43" s="14">
        <f t="shared" si="6"/>
        <v>5.9964254123891578</v>
      </c>
      <c r="O43" s="14">
        <f t="shared" si="6"/>
        <v>1.3855057918391793</v>
      </c>
      <c r="P43" s="14">
        <f t="shared" si="6"/>
        <v>40.204211194217123</v>
      </c>
      <c r="Q43" s="14">
        <f t="shared" si="6"/>
        <v>4.3013494771006151</v>
      </c>
      <c r="R43" s="14">
        <f t="shared" si="6"/>
        <v>9.8997440165187669</v>
      </c>
      <c r="S43" s="14">
        <f t="shared" si="6"/>
        <v>-17.922740367098214</v>
      </c>
      <c r="T43" s="14">
        <f t="shared" si="6"/>
        <v>-14.544215738929282</v>
      </c>
      <c r="U43" s="14">
        <f t="shared" si="6"/>
        <v>26.471686069603976</v>
      </c>
      <c r="V43" s="14">
        <f t="shared" si="6"/>
        <v>38.916809585118301</v>
      </c>
      <c r="W43" s="14">
        <f t="shared" si="6"/>
        <v>-4.7659887004221986</v>
      </c>
      <c r="X43" s="14">
        <f t="shared" si="6"/>
        <v>-14.149884803789377</v>
      </c>
      <c r="Y43" s="14">
        <f t="shared" si="6"/>
        <v>-1.6766764959471061</v>
      </c>
      <c r="Z43" s="14">
        <f t="shared" si="6"/>
        <v>-10.095076443298041</v>
      </c>
      <c r="AA43" s="14">
        <f t="shared" si="6"/>
        <v>-4.0161244422701117</v>
      </c>
      <c r="AB43" s="14">
        <f t="shared" si="6"/>
        <v>-1.2228479007103061</v>
      </c>
      <c r="AC43" s="14">
        <f t="shared" si="6"/>
        <v>-0.48906296827139784</v>
      </c>
      <c r="AD43" s="14">
        <f t="shared" si="6"/>
        <v>-0.44762544757185196</v>
      </c>
      <c r="AE43" s="14">
        <f t="shared" si="6"/>
        <v>6.3060989748842502</v>
      </c>
      <c r="AF43" s="14">
        <f t="shared" si="6"/>
        <v>3.2285682312159167</v>
      </c>
      <c r="AG43" s="14">
        <f t="shared" si="6"/>
        <v>-0.45946781091559785</v>
      </c>
      <c r="AH43" s="14">
        <f t="shared" si="6"/>
        <v>-3.6481925824806751</v>
      </c>
      <c r="AI43" s="14">
        <f t="shared" si="6"/>
        <v>0.53705258521688393</v>
      </c>
      <c r="AJ43" s="14">
        <f t="shared" si="6"/>
        <v>-8.4503054327759202</v>
      </c>
      <c r="AK43" s="14">
        <f t="shared" si="6"/>
        <v>3.4515187485872474</v>
      </c>
      <c r="AL43" s="14">
        <f t="shared" si="6"/>
        <v>0.8041301953545883</v>
      </c>
      <c r="AM43" s="14">
        <f t="shared" si="6"/>
        <v>2.0963634414594026</v>
      </c>
      <c r="AN43" s="14">
        <f t="shared" si="6"/>
        <v>-0.40866912685214629</v>
      </c>
      <c r="AO43" s="14">
        <f t="shared" si="6"/>
        <v>8.4039973126755996</v>
      </c>
      <c r="AP43" s="14">
        <f t="shared" si="6"/>
        <v>3.9478575980291311</v>
      </c>
      <c r="AQ43" s="14">
        <f t="shared" si="6"/>
        <v>4.0632295067568123</v>
      </c>
      <c r="AR43" s="14">
        <f t="shared" si="6"/>
        <v>-2.3562516855424462</v>
      </c>
      <c r="AS43" s="14">
        <f t="shared" si="6"/>
        <v>0.97841898960035678</v>
      </c>
      <c r="AT43" s="14">
        <f t="shared" si="6"/>
        <v>2.7101580870733386</v>
      </c>
      <c r="AU43" s="14">
        <f t="shared" si="6"/>
        <v>1.8500064214505869</v>
      </c>
      <c r="AV43" s="14">
        <f t="shared" ref="AV43" si="7">AV42/AU42*100-100</f>
        <v>-1.5572610371788755</v>
      </c>
      <c r="AW43" s="14">
        <f t="shared" ref="AW43:AX43" si="8">AW42/AV42*100-100</f>
        <v>1.7724406569767268</v>
      </c>
      <c r="AX43" s="14">
        <f t="shared" si="8"/>
        <v>-0.11858361815008323</v>
      </c>
      <c r="AY43" s="14">
        <f>AY42/AX42*100-100</f>
        <v>0.49363391271337775</v>
      </c>
      <c r="AZ43" s="14">
        <f>AZ42/AY42*100-100</f>
        <v>-0.43973578042562167</v>
      </c>
      <c r="BA43" s="14">
        <f t="shared" ref="BA43:BB43" si="9">BA42/AZ42*100-100</f>
        <v>-6.1040496738911543E-2</v>
      </c>
      <c r="BB43" s="14">
        <f t="shared" si="9"/>
        <v>0.56428927000324336</v>
      </c>
      <c r="BC43" s="53"/>
      <c r="BD43" s="53"/>
    </row>
    <row r="44" spans="1:57" x14ac:dyDescent="0.25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U44" si="10">P42/D42*100-100</f>
        <v>58.557211498363387</v>
      </c>
      <c r="Q44" s="14">
        <f t="shared" si="10"/>
        <v>55.84775386444062</v>
      </c>
      <c r="R44" s="14">
        <f t="shared" si="10"/>
        <v>50.143284183699905</v>
      </c>
      <c r="S44" s="14">
        <f t="shared" si="10"/>
        <v>33.484941402381196</v>
      </c>
      <c r="T44" s="14">
        <f t="shared" si="10"/>
        <v>11.915519972191973</v>
      </c>
      <c r="U44" s="14">
        <f t="shared" si="10"/>
        <v>27.513444232164247</v>
      </c>
      <c r="V44" s="14">
        <f t="shared" si="10"/>
        <v>101.79507791228102</v>
      </c>
      <c r="W44" s="14">
        <f t="shared" si="10"/>
        <v>81.917772643436706</v>
      </c>
      <c r="X44" s="14">
        <f t="shared" si="10"/>
        <v>53.838001217019126</v>
      </c>
      <c r="Y44" s="14">
        <f t="shared" si="10"/>
        <v>71.086873203597719</v>
      </c>
      <c r="Z44" s="14">
        <f t="shared" si="10"/>
        <v>45.113877162189425</v>
      </c>
      <c r="AA44" s="14">
        <f t="shared" si="10"/>
        <v>37.382481040563533</v>
      </c>
      <c r="AB44" s="14">
        <f t="shared" si="10"/>
        <v>-3.2108229137039785</v>
      </c>
      <c r="AC44" s="14">
        <f t="shared" si="10"/>
        <v>-7.6562119792913279</v>
      </c>
      <c r="AD44" s="14">
        <f t="shared" si="10"/>
        <v>-16.350638894610768</v>
      </c>
      <c r="AE44" s="14">
        <f t="shared" si="10"/>
        <v>8.3422777591210604</v>
      </c>
      <c r="AF44" s="14">
        <f t="shared" si="10"/>
        <v>30.874911612947898</v>
      </c>
      <c r="AG44" s="14">
        <f t="shared" si="10"/>
        <v>3.0061253787869759</v>
      </c>
      <c r="AH44" s="14">
        <f t="shared" si="10"/>
        <v>-28.555612636349039</v>
      </c>
      <c r="AI44" s="14">
        <f t="shared" si="10"/>
        <v>-24.577280414000327</v>
      </c>
      <c r="AJ44" s="14">
        <f t="shared" si="10"/>
        <v>-19.569974650046348</v>
      </c>
      <c r="AK44" s="14">
        <f t="shared" si="10"/>
        <v>-15.375030268407258</v>
      </c>
      <c r="AL44" s="14">
        <f t="shared" si="10"/>
        <v>-5.1159143556659501</v>
      </c>
      <c r="AM44" s="14">
        <f t="shared" si="10"/>
        <v>0.92653621730465829</v>
      </c>
      <c r="AN44" s="14">
        <f t="shared" si="10"/>
        <v>1.7584314659605269</v>
      </c>
      <c r="AO44" s="14">
        <f t="shared" si="10"/>
        <v>10.852345081032453</v>
      </c>
      <c r="AP44" s="14">
        <f t="shared" si="10"/>
        <v>15.746749715370782</v>
      </c>
      <c r="AQ44" s="14">
        <f t="shared" si="10"/>
        <v>13.304699320567678</v>
      </c>
      <c r="AR44" s="14">
        <f t="shared" si="10"/>
        <v>7.1747456433019181</v>
      </c>
      <c r="AS44" s="14">
        <f t="shared" si="10"/>
        <v>8.7229104834941182</v>
      </c>
      <c r="AT44" s="14">
        <f t="shared" si="10"/>
        <v>15.897642428822294</v>
      </c>
      <c r="AU44" s="14">
        <f t="shared" si="10"/>
        <v>17.411196390516025</v>
      </c>
      <c r="AV44" s="14">
        <f t="shared" ref="AV44" si="11">AV42/AJ42*100-100</f>
        <v>26.251428934008686</v>
      </c>
      <c r="AW44" s="14">
        <f t="shared" ref="AW44:AX44" si="12">AW42/AK42*100-100</f>
        <v>24.202295089267437</v>
      </c>
      <c r="AX44" s="14">
        <f t="shared" si="12"/>
        <v>23.065405428836328</v>
      </c>
      <c r="AY44" s="14">
        <f>AY42/AM42*100-100</f>
        <v>21.133499603796906</v>
      </c>
      <c r="AZ44" s="14">
        <f>AZ42/AN42*100-100</f>
        <v>21.095713057163351</v>
      </c>
      <c r="BA44" s="14">
        <f t="shared" ref="BA44:BB44" si="13">BA42/AO42*100-100</f>
        <v>11.639606133078217</v>
      </c>
      <c r="BB44" s="14">
        <f t="shared" si="13"/>
        <v>8.0056665388067643</v>
      </c>
      <c r="BC44" s="54"/>
      <c r="BD44" s="54"/>
    </row>
    <row r="46" spans="1:57" ht="15" customHeight="1" x14ac:dyDescent="0.25">
      <c r="A46" s="12" t="s">
        <v>47</v>
      </c>
      <c r="BC46" s="55"/>
      <c r="BD46" s="55"/>
    </row>
    <row r="47" spans="1:57" ht="15" customHeight="1" x14ac:dyDescent="0.25">
      <c r="A47" s="4" t="s">
        <v>21</v>
      </c>
      <c r="B47" s="46">
        <v>1441.6684615385</v>
      </c>
      <c r="C47" s="4"/>
      <c r="F47" s="4"/>
      <c r="G47" s="4"/>
      <c r="H47" s="22"/>
      <c r="I47" s="29"/>
      <c r="BC47"/>
      <c r="BD47"/>
    </row>
    <row r="48" spans="1:57" ht="15" customHeight="1" x14ac:dyDescent="0.25">
      <c r="A48" s="4" t="s">
        <v>14</v>
      </c>
      <c r="B48" s="46">
        <v>1400</v>
      </c>
      <c r="C48" s="4"/>
      <c r="F48" s="4"/>
      <c r="G48" s="4"/>
      <c r="H48" s="3"/>
      <c r="I48" s="29"/>
      <c r="BC48"/>
      <c r="BD48"/>
    </row>
    <row r="49" spans="1:56" ht="15" customHeight="1" x14ac:dyDescent="0.25">
      <c r="A49" s="4" t="s">
        <v>8</v>
      </c>
      <c r="B49" s="46">
        <v>1375.44</v>
      </c>
      <c r="C49" s="4"/>
      <c r="F49" s="4"/>
      <c r="G49" s="4"/>
      <c r="H49" s="22"/>
      <c r="I49" s="29"/>
      <c r="BC49"/>
      <c r="BD49"/>
    </row>
    <row r="50" spans="1:56" ht="15" customHeight="1" x14ac:dyDescent="0.25">
      <c r="BC50"/>
      <c r="BD50"/>
    </row>
    <row r="51" spans="1:56" ht="15" customHeight="1" x14ac:dyDescent="0.25">
      <c r="A51" s="12" t="s">
        <v>48</v>
      </c>
      <c r="BC51"/>
      <c r="BD51"/>
    </row>
    <row r="52" spans="1:56" x14ac:dyDescent="0.25">
      <c r="A52" s="4" t="s">
        <v>34</v>
      </c>
      <c r="B52" s="46">
        <v>1103.53</v>
      </c>
      <c r="C52" s="4"/>
      <c r="H52" s="4"/>
      <c r="I52" s="29"/>
      <c r="BC52"/>
      <c r="BD52"/>
    </row>
    <row r="53" spans="1:56" x14ac:dyDescent="0.25">
      <c r="A53" s="4" t="s">
        <v>16</v>
      </c>
      <c r="B53" s="46">
        <v>1100.3800000000001</v>
      </c>
      <c r="C53" s="4"/>
      <c r="H53" s="4"/>
      <c r="I53" s="29"/>
      <c r="BC53"/>
      <c r="BD53"/>
    </row>
    <row r="54" spans="1:56" x14ac:dyDescent="0.25">
      <c r="A54" s="4" t="s">
        <v>12</v>
      </c>
      <c r="B54" s="46">
        <v>1065.45</v>
      </c>
      <c r="C54" s="4"/>
      <c r="H54" s="4"/>
      <c r="I54" s="29"/>
      <c r="BC54"/>
      <c r="BD54"/>
    </row>
    <row r="55" spans="1:56" x14ac:dyDescent="0.25">
      <c r="BC55"/>
      <c r="BD55"/>
    </row>
    <row r="56" spans="1:56" x14ac:dyDescent="0.25">
      <c r="D56" s="4"/>
      <c r="BC56"/>
      <c r="BD56"/>
    </row>
    <row r="57" spans="1:56" x14ac:dyDescent="0.25">
      <c r="BC57"/>
      <c r="BD57"/>
    </row>
    <row r="58" spans="1:56" x14ac:dyDescent="0.25">
      <c r="A58" s="4"/>
      <c r="B58" s="22"/>
      <c r="BC58"/>
      <c r="BD58"/>
    </row>
    <row r="59" spans="1:56" x14ac:dyDescent="0.25">
      <c r="BC59"/>
      <c r="BD59"/>
    </row>
    <row r="60" spans="1:56" x14ac:dyDescent="0.25">
      <c r="BC60"/>
      <c r="BD60"/>
    </row>
    <row r="61" spans="1:56" x14ac:dyDescent="0.25">
      <c r="BC61"/>
      <c r="BD61"/>
    </row>
    <row r="62" spans="1:56" x14ac:dyDescent="0.25">
      <c r="BC62"/>
      <c r="BD62"/>
    </row>
    <row r="63" spans="1:56" x14ac:dyDescent="0.25">
      <c r="BC63"/>
      <c r="BD63"/>
    </row>
    <row r="64" spans="1:56" x14ac:dyDescent="0.25">
      <c r="BC64"/>
      <c r="BD64"/>
    </row>
    <row r="65" spans="55:56" x14ac:dyDescent="0.25">
      <c r="BC65"/>
      <c r="BD65"/>
    </row>
    <row r="66" spans="55:56" x14ac:dyDescent="0.25">
      <c r="BC66"/>
      <c r="BD66"/>
    </row>
    <row r="67" spans="55:56" x14ac:dyDescent="0.25">
      <c r="BC67"/>
      <c r="BD67"/>
    </row>
    <row r="68" spans="55:56" x14ac:dyDescent="0.25">
      <c r="BC68"/>
      <c r="BD68"/>
    </row>
    <row r="69" spans="55:56" x14ac:dyDescent="0.25">
      <c r="BC69"/>
      <c r="BD69"/>
    </row>
    <row r="70" spans="55:56" x14ac:dyDescent="0.25">
      <c r="BC70"/>
      <c r="BD70"/>
    </row>
    <row r="71" spans="55:56" x14ac:dyDescent="0.25">
      <c r="BC71"/>
      <c r="BD71"/>
    </row>
    <row r="72" spans="55:56" x14ac:dyDescent="0.25">
      <c r="BC72"/>
      <c r="BD72"/>
    </row>
  </sheetData>
  <sortState ref="A5:AV44">
    <sortCondition ref="A5:A4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8" sqref="I18"/>
    </sheetView>
  </sheetViews>
  <sheetFormatPr defaultRowHeight="15" x14ac:dyDescent="0.25"/>
  <sheetData>
    <row r="1" ht="36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Litre of Kerosene</vt:lpstr>
      <vt:lpstr>Gallon of Kerosene</vt:lpstr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2019-10-15T13:39:28Z</dcterms:modified>
</cp:coreProperties>
</file>