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51929A65-C727-4E41-851E-7BF9726CC93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Kerosene'!$A$4:$AT$44</definedName>
    <definedName name="_xlnm._FilterDatabase" localSheetId="0" hidden="1">'Litre of Kerosene'!$A$1:$AT$44</definedName>
  </definedNames>
  <calcPr calcId="181029"/>
</workbook>
</file>

<file path=xl/calcChain.xml><?xml version="1.0" encoding="utf-8"?>
<calcChain xmlns="http://schemas.openxmlformats.org/spreadsheetml/2006/main">
  <c r="AT44" i="1" l="1"/>
  <c r="AT44" i="2"/>
  <c r="AT43" i="1"/>
  <c r="AT43" i="2"/>
  <c r="AT42" i="1"/>
  <c r="AV42" i="1" s="1"/>
  <c r="AT42" i="2"/>
  <c r="AU42" i="1"/>
  <c r="AV41" i="1"/>
  <c r="AU41" i="1"/>
  <c r="AV40" i="1"/>
  <c r="AU40" i="1"/>
  <c r="AV39" i="1"/>
  <c r="AU39" i="1"/>
  <c r="AV38" i="1"/>
  <c r="AU38" i="1"/>
  <c r="AV37" i="1"/>
  <c r="AU37" i="1"/>
  <c r="AV36" i="1"/>
  <c r="AU36" i="1"/>
  <c r="AV35" i="1"/>
  <c r="AU35" i="1"/>
  <c r="AV34" i="1"/>
  <c r="AU34" i="1"/>
  <c r="AV33" i="1"/>
  <c r="AU33" i="1"/>
  <c r="AV32" i="1"/>
  <c r="AU32" i="1"/>
  <c r="AV31" i="1"/>
  <c r="AU31" i="1"/>
  <c r="AV30" i="1"/>
  <c r="AU30" i="1"/>
  <c r="AV29" i="1"/>
  <c r="AU29" i="1"/>
  <c r="AV28" i="1"/>
  <c r="AU28" i="1"/>
  <c r="AV27" i="1"/>
  <c r="AU27" i="1"/>
  <c r="AV26" i="1"/>
  <c r="AU26" i="1"/>
  <c r="AV25" i="1"/>
  <c r="AU25" i="1"/>
  <c r="AV24" i="1"/>
  <c r="AU24" i="1"/>
  <c r="AV23" i="1"/>
  <c r="AU23" i="1"/>
  <c r="AV22" i="1"/>
  <c r="AU22" i="1"/>
  <c r="AV21" i="1"/>
  <c r="AU21" i="1"/>
  <c r="AV20" i="1"/>
  <c r="AU20" i="1"/>
  <c r="AV19" i="1"/>
  <c r="AU19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V6" i="1"/>
  <c r="AU6" i="1"/>
  <c r="AV5" i="1"/>
  <c r="AU5" i="1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S42" i="2" l="1"/>
  <c r="AS42" i="1"/>
  <c r="AR42" i="2"/>
  <c r="AR42" i="1"/>
  <c r="AS43" i="2" l="1"/>
  <c r="AS43" i="1"/>
  <c r="AQ42" i="2"/>
  <c r="AQ42" i="1"/>
  <c r="AR43" i="2" l="1"/>
  <c r="AR43" i="1"/>
  <c r="AP42" i="1"/>
  <c r="AQ43" i="1" s="1"/>
  <c r="AP42" i="2"/>
  <c r="AQ43" i="2" s="1"/>
  <c r="AO42" i="2"/>
  <c r="AO42" i="1"/>
  <c r="AN42" i="2"/>
  <c r="AN42" i="1"/>
  <c r="AM42" i="2"/>
  <c r="AM42" i="1"/>
  <c r="AP43" i="1" l="1"/>
  <c r="AP43" i="2"/>
  <c r="AO43" i="2"/>
  <c r="AO43" i="1"/>
  <c r="AN43" i="2"/>
  <c r="AN43" i="1"/>
  <c r="AL42" i="2"/>
  <c r="AM43" i="2" s="1"/>
  <c r="AL42" i="1"/>
  <c r="AK42" i="2"/>
  <c r="AK42" i="1"/>
  <c r="AJ42" i="2"/>
  <c r="AJ42" i="1"/>
  <c r="AI42" i="2"/>
  <c r="AI42" i="1"/>
  <c r="AD42" i="2"/>
  <c r="AP44" i="2" s="1"/>
  <c r="AE42" i="2"/>
  <c r="AQ44" i="2" s="1"/>
  <c r="AF42" i="2"/>
  <c r="AR44" i="2" s="1"/>
  <c r="AG42" i="2"/>
  <c r="AS44" i="2" s="1"/>
  <c r="AH42" i="2"/>
  <c r="AL43" i="1" l="1"/>
  <c r="AM43" i="1"/>
  <c r="AL43" i="2"/>
  <c r="AK43" i="2"/>
  <c r="AK43" i="1"/>
  <c r="AJ43" i="2"/>
  <c r="AJ43" i="1"/>
  <c r="AI43" i="2"/>
  <c r="AE43" i="2"/>
  <c r="AF43" i="2"/>
  <c r="AG43" i="2"/>
  <c r="AH43" i="2"/>
  <c r="AH42" i="1"/>
  <c r="AI43" i="1" s="1"/>
  <c r="AG42" i="1" l="1"/>
  <c r="AF42" i="1"/>
  <c r="AR44" i="1" s="1"/>
  <c r="AH43" i="1" l="1"/>
  <c r="AS44" i="1"/>
  <c r="AG43" i="1"/>
  <c r="AE42" i="1"/>
  <c r="AQ44" i="1" s="1"/>
  <c r="AD42" i="1"/>
  <c r="AP44" i="1" s="1"/>
  <c r="AF43" i="1" l="1"/>
  <c r="AE43" i="1"/>
  <c r="AC42" i="1"/>
  <c r="AC42" i="2"/>
  <c r="AD43" i="2" l="1"/>
  <c r="AO44" i="2"/>
  <c r="AD43" i="1"/>
  <c r="AO44" i="1"/>
  <c r="AB42" i="2"/>
  <c r="AB42" i="1"/>
  <c r="AA42" i="2"/>
  <c r="AM44" i="2" s="1"/>
  <c r="AA42" i="1"/>
  <c r="AM44" i="1" s="1"/>
  <c r="Z42" i="2"/>
  <c r="AL44" i="2" s="1"/>
  <c r="Y42" i="2"/>
  <c r="AK44" i="2" s="1"/>
  <c r="Z42" i="1"/>
  <c r="AL44" i="1" s="1"/>
  <c r="Y42" i="1"/>
  <c r="AK44" i="1" s="1"/>
  <c r="AC43" i="2" l="1"/>
  <c r="AN44" i="2"/>
  <c r="AC43" i="1"/>
  <c r="AN44" i="1"/>
  <c r="Z43" i="1"/>
  <c r="AA43" i="2"/>
  <c r="AB43" i="2"/>
  <c r="AA43" i="1"/>
  <c r="AB43" i="1"/>
  <c r="Z43" i="2"/>
  <c r="X42" i="1"/>
  <c r="Y43" i="1" l="1"/>
  <c r="AJ44" i="1"/>
  <c r="X42" i="2"/>
  <c r="W42" i="1"/>
  <c r="AI44" i="1" s="1"/>
  <c r="W42" i="2"/>
  <c r="AI44" i="2" s="1"/>
  <c r="V42" i="2"/>
  <c r="AH44" i="2" s="1"/>
  <c r="V42" i="1"/>
  <c r="AH44" i="1" s="1"/>
  <c r="Y43" i="2" l="1"/>
  <c r="AJ44" i="2"/>
  <c r="X43" i="2"/>
  <c r="X43" i="1"/>
  <c r="W43" i="2"/>
  <c r="W43" i="1"/>
  <c r="U42" i="2"/>
  <c r="AG44" i="2" s="1"/>
  <c r="U42" i="1"/>
  <c r="T42" i="2"/>
  <c r="AF44" i="2" s="1"/>
  <c r="T42" i="1"/>
  <c r="AF44" i="1" s="1"/>
  <c r="S42" i="1"/>
  <c r="AE44" i="1" s="1"/>
  <c r="S42" i="2"/>
  <c r="AE44" i="2" s="1"/>
  <c r="R42" i="2"/>
  <c r="AD44" i="2" s="1"/>
  <c r="R42" i="1"/>
  <c r="AD44" i="1" s="1"/>
  <c r="Q42" i="2"/>
  <c r="AC44" i="2" s="1"/>
  <c r="Q42" i="1"/>
  <c r="AC44" i="1" s="1"/>
  <c r="V43" i="1" l="1"/>
  <c r="AG44" i="1"/>
  <c r="V43" i="2"/>
  <c r="U43" i="1"/>
  <c r="R43" i="2"/>
  <c r="T43" i="2"/>
  <c r="S43" i="2"/>
  <c r="U43" i="2"/>
  <c r="R43" i="1"/>
  <c r="T43" i="1"/>
  <c r="S43" i="1"/>
  <c r="P42" i="2"/>
  <c r="O42" i="2"/>
  <c r="AA44" i="2" s="1"/>
  <c r="N42" i="2"/>
  <c r="Z44" i="2" s="1"/>
  <c r="M42" i="2"/>
  <c r="Y44" i="2" s="1"/>
  <c r="L42" i="2"/>
  <c r="X44" i="2" s="1"/>
  <c r="K42" i="2"/>
  <c r="W44" i="2" s="1"/>
  <c r="J42" i="2"/>
  <c r="V44" i="2" s="1"/>
  <c r="I42" i="2"/>
  <c r="U44" i="2" s="1"/>
  <c r="H42" i="2"/>
  <c r="T44" i="2" s="1"/>
  <c r="G42" i="2"/>
  <c r="S44" i="2" s="1"/>
  <c r="F42" i="2"/>
  <c r="R44" i="2" s="1"/>
  <c r="E42" i="2"/>
  <c r="Q44" i="2" s="1"/>
  <c r="D42" i="2"/>
  <c r="E42" i="1"/>
  <c r="Q44" i="1" s="1"/>
  <c r="F42" i="1"/>
  <c r="R44" i="1" s="1"/>
  <c r="G42" i="1"/>
  <c r="H42" i="1"/>
  <c r="I42" i="1"/>
  <c r="J42" i="1"/>
  <c r="V44" i="1" s="1"/>
  <c r="K42" i="1"/>
  <c r="L42" i="1"/>
  <c r="X44" i="1" s="1"/>
  <c r="M42" i="1"/>
  <c r="Y44" i="1" s="1"/>
  <c r="N42" i="1"/>
  <c r="Z44" i="1" s="1"/>
  <c r="O42" i="1"/>
  <c r="AA44" i="1" s="1"/>
  <c r="P42" i="1"/>
  <c r="D42" i="1"/>
  <c r="Q43" i="1" l="1"/>
  <c r="AB44" i="1"/>
  <c r="Q43" i="2"/>
  <c r="AB44" i="2"/>
  <c r="O43" i="1"/>
  <c r="G43" i="1"/>
  <c r="K43" i="1"/>
  <c r="W44" i="1"/>
  <c r="L43" i="1"/>
  <c r="I43" i="1"/>
  <c r="U44" i="1"/>
  <c r="H43" i="1"/>
  <c r="T44" i="1"/>
  <c r="S44" i="1"/>
  <c r="P44" i="1"/>
  <c r="N43" i="1"/>
  <c r="F43" i="1"/>
  <c r="H43" i="2"/>
  <c r="L43" i="2"/>
  <c r="E43" i="1"/>
  <c r="J43" i="1"/>
  <c r="M43" i="1"/>
  <c r="E43" i="2"/>
  <c r="I43" i="2"/>
  <c r="M43" i="2"/>
  <c r="F43" i="2"/>
  <c r="J43" i="2"/>
  <c r="G43" i="2"/>
  <c r="K43" i="2"/>
  <c r="O43" i="2"/>
  <c r="P44" i="2"/>
  <c r="N43" i="2"/>
  <c r="P43" i="1"/>
  <c r="P43" i="2"/>
</calcChain>
</file>

<file path=xl/sharedStrings.xml><?xml version="1.0" encoding="utf-8"?>
<sst xmlns="http://schemas.openxmlformats.org/spreadsheetml/2006/main" count="262" uniqueCount="56">
  <si>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</si>
  <si>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</si>
  <si>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</si>
  <si>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</si>
  <si>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</si>
  <si>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</si>
  <si>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</si>
  <si>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</si>
  <si>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</si>
  <si>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</si>
  <si>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</si>
  <si>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</si>
  <si>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</si>
  <si>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</si>
  <si>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</si>
  <si>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</si>
  <si>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</si>
  <si>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</si>
  <si>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</si>
  <si>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</si>
  <si>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</si>
  <si>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</si>
  <si>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</si>
  <si>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</si>
  <si>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</si>
  <si>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</si>
  <si>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</si>
  <si>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</si>
  <si>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</si>
  <si>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</si>
  <si>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</si>
  <si>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</si>
  <si>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</si>
  <si>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</si>
  <si>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</si>
  <si>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</si>
  <si>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</si>
  <si>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</si>
  <si>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</si>
  <si>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</si>
  <si>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</si>
  <si>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</si>
  <si>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</si>
  <si>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</si>
  <si>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</si>
  <si>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</si>
  <si>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</si>
  <si>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 xml:space="preserve">HOUSEHOLD KEROSENE  (KEROSENE ) </t>
  </si>
  <si>
    <t>PRICE WATCH</t>
  </si>
  <si>
    <t>F</t>
  </si>
  <si>
    <t>STATES WITH THE HIGHEST AVERAGE PRICES IN MAY</t>
  </si>
  <si>
    <t>STATES WITH THE LOWEST AVERAGE PRICES IN MAY</t>
  </si>
  <si>
    <t>Year on Year %</t>
  </si>
  <si>
    <t>Month on Month %</t>
  </si>
  <si>
    <t xml:space="preserve"> Dec 2018-Jan 2019</t>
  </si>
  <si>
    <t>(Jan 2018-Jan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</si>
</sst>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</cellStyleXfs>
  <cellXfs count="55">
    <xf numFmtId="0" fontId="0" fillId="0" borderId="0" xfId="0"/>
    <xf numFmtId="0" fontId="3" fillId="0" borderId="2" xfId="1" applyFont="1" applyFill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Fill="1" applyBorder="1" applyAlignment="1">
      <alignment wrapText="1"/>
    </xf>
    <xf numFmtId="4" fontId="3" fillId="0" borderId="2" xfId="4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Fill="1" applyBorder="1" applyAlignment="1">
      <alignment horizontal="left" wrapText="1"/>
    </xf>
    <xf numFmtId="0" fontId="6" fillId="0" borderId="0" xfId="2" applyFont="1" applyFill="1" applyBorder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Fill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Fill="1" applyBorder="1" applyAlignment="1">
      <alignment horizontal="right" wrapText="1"/>
    </xf>
    <xf numFmtId="2" fontId="9" fillId="0" borderId="6" xfId="2" applyNumberFormat="1" applyFont="1" applyFill="1" applyBorder="1" applyAlignment="1">
      <alignment horizontal="right" wrapText="1"/>
    </xf>
    <xf numFmtId="2" fontId="9" fillId="0" borderId="0" xfId="2" applyNumberFormat="1" applyFont="1" applyFill="1" applyBorder="1" applyAlignment="1">
      <alignment horizontal="right" wrapText="1"/>
    </xf>
    <xf numFmtId="2" fontId="9" fillId="0" borderId="2" xfId="5" applyNumberFormat="1" applyFont="1" applyFill="1" applyBorder="1" applyAlignment="1">
      <alignment horizontal="right" wrapText="1"/>
    </xf>
    <xf numFmtId="2" fontId="3" fillId="0" borderId="2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2" fontId="12" fillId="0" borderId="2" xfId="2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3" fillId="0" borderId="2" xfId="6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4" fillId="0" borderId="2" xfId="5" applyNumberFormat="1" applyFont="1" applyFill="1" applyBorder="1" applyAlignment="1">
      <alignment horizontal="right" wrapText="1"/>
    </xf>
    <xf numFmtId="2" fontId="3" fillId="0" borderId="2" xfId="7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43" fontId="3" fillId="0" borderId="2" xfId="8" applyFont="1" applyFill="1" applyBorder="1" applyAlignment="1">
      <alignment horizontal="right" wrapText="1"/>
    </xf>
    <xf numFmtId="43" fontId="0" fillId="0" borderId="0" xfId="8" applyFont="1"/>
    <xf numFmtId="43" fontId="3" fillId="0" borderId="3" xfId="8" applyFont="1" applyFill="1" applyBorder="1" applyAlignment="1">
      <alignment horizontal="right" wrapText="1"/>
    </xf>
    <xf numFmtId="164" fontId="3" fillId="0" borderId="2" xfId="8" applyNumberFormat="1" applyFont="1" applyFill="1" applyBorder="1" applyAlignment="1">
      <alignment horizontal="right" wrapText="1"/>
    </xf>
    <xf numFmtId="164" fontId="3" fillId="0" borderId="3" xfId="8" applyNumberFormat="1" applyFont="1" applyFill="1" applyBorder="1" applyAlignment="1">
      <alignment horizontal="right" wrapText="1"/>
    </xf>
    <xf numFmtId="2" fontId="17" fillId="0" borderId="2" xfId="9" applyNumberFormat="1" applyFont="1" applyFill="1" applyBorder="1" applyAlignment="1">
      <alignment horizontal="right" wrapText="1"/>
    </xf>
    <xf numFmtId="2" fontId="17" fillId="0" borderId="2" xfId="10" applyNumberFormat="1" applyFont="1" applyFill="1" applyBorder="1" applyAlignment="1">
      <alignment horizontal="right" wrapText="1"/>
    </xf>
    <xf numFmtId="2" fontId="17" fillId="0" borderId="2" xfId="5" applyNumberFormat="1" applyFont="1" applyFill="1" applyBorder="1" applyAlignment="1">
      <alignment horizontal="right" wrapText="1"/>
    </xf>
    <xf numFmtId="2" fontId="17" fillId="0" borderId="2" xfId="11" applyNumberFormat="1" applyFont="1" applyFill="1" applyBorder="1" applyAlignment="1">
      <alignment horizontal="right" wrapText="1"/>
    </xf>
    <xf numFmtId="2" fontId="3" fillId="0" borderId="2" xfId="5" applyNumberFormat="1" applyFont="1" applyFill="1" applyBorder="1" applyAlignment="1">
      <alignment horizontal="right" wrapText="1"/>
    </xf>
    <xf numFmtId="2" fontId="19" fillId="0" borderId="2" xfId="5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wrapText="1"/>
    </xf>
    <xf numFmtId="2" fontId="3" fillId="0" borderId="0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0" fontId="7" fillId="0" borderId="0" xfId="0" applyFont="1" applyAlignment="1"/>
    <xf numFmtId="0" fontId="0" fillId="0" borderId="0" xfId="0" applyAlignment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21" fillId="4" borderId="7" xfId="0" applyFont="1" applyFill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165" fontId="22" fillId="4" borderId="0" xfId="0" applyNumberFormat="1" applyFont="1" applyFill="1" applyAlignment="1">
      <alignment horizontal="right" vertical="center"/>
    </xf>
    <xf numFmtId="165" fontId="23" fillId="4" borderId="7" xfId="0" applyNumberFormat="1" applyFont="1" applyFill="1" applyBorder="1" applyAlignment="1">
      <alignment horizontal="right" vertical="center" wrapText="1"/>
    </xf>
    <xf numFmtId="0" fontId="0" fillId="0" borderId="7" xfId="0" applyBorder="1"/>
  </cellXfs>
  <cellStyles count="12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4" xfId="4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2"/>
  <sheetViews>
    <sheetView tabSelected="1" workbookViewId="0">
      <pane xSplit="1" ySplit="4" topLeftCell="AJ39" activePane="bottomRight" state="frozen"/>
      <selection activeCell="AS42" sqref="AS42"/>
      <selection pane="topRight" activeCell="AS42" sqref="AS42"/>
      <selection pane="bottomLeft" activeCell="AS42" sqref="AS42"/>
      <selection pane="bottomRight" activeCell="AS42" sqref="AS42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47" max="47" width="24.7109375" style="47" customWidth="1"/>
    <col min="48" max="48" width="20.7109375" style="47" customWidth="1"/>
  </cols>
  <sheetData>
    <row r="1" spans="1:48" ht="21" x14ac:dyDescent="0.35">
      <c r="C1" s="45" t="s">
        <v>47</v>
      </c>
      <c r="D1" s="46"/>
      <c r="E1" s="46"/>
      <c r="F1" s="46"/>
      <c r="G1" s="46"/>
      <c r="H1" s="46"/>
      <c r="AH1" s="32" t="s">
        <v>49</v>
      </c>
    </row>
    <row r="2" spans="1:48" ht="21" x14ac:dyDescent="0.35">
      <c r="C2" s="45" t="s">
        <v>48</v>
      </c>
      <c r="D2" s="46"/>
      <c r="E2" s="46"/>
      <c r="F2" s="46"/>
      <c r="AU2" s="48"/>
      <c r="AV2" s="48"/>
    </row>
    <row r="3" spans="1:48" ht="20.25" customHeight="1" x14ac:dyDescent="0.35">
      <c r="C3" s="13" t="s">
        <v>46</v>
      </c>
      <c r="AU3" s="49" t="s">
        <v>52</v>
      </c>
      <c r="AV3" s="49" t="s">
        <v>53</v>
      </c>
    </row>
    <row r="4" spans="1:48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8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49" t="s">
        <v>55</v>
      </c>
      <c r="AV4" s="49" t="s">
        <v>54</v>
      </c>
    </row>
    <row r="5" spans="1:48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4">
        <v>320.28985507246398</v>
      </c>
      <c r="AU5" s="50">
        <f>(AT5-AH5)/AH5*100</f>
        <v>12.009041815864309</v>
      </c>
      <c r="AV5" s="50">
        <f>(AT5-AS5)/AS5*100</f>
        <v>8.7776866283839876</v>
      </c>
    </row>
    <row r="6" spans="1:48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4">
        <v>350.75</v>
      </c>
      <c r="AU6" s="50">
        <f t="shared" ref="AU6:AU40" si="0">(AT6-AH6)/AH6*100</f>
        <v>15.711340206185568</v>
      </c>
      <c r="AV6" s="50">
        <f t="shared" ref="AV6:AV42" si="1">(AT6-AS6)/AS6*100</f>
        <v>-1.3515625000001226</v>
      </c>
    </row>
    <row r="7" spans="1:48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4">
        <v>324.16666666666703</v>
      </c>
      <c r="AU7" s="50">
        <f t="shared" si="0"/>
        <v>7.9465186680123283</v>
      </c>
      <c r="AV7" s="50">
        <f t="shared" si="1"/>
        <v>13.668831168831305</v>
      </c>
    </row>
    <row r="8" spans="1:48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4">
        <v>328.75</v>
      </c>
      <c r="AU8" s="50">
        <f t="shared" si="0"/>
        <v>11.440677966101672</v>
      </c>
      <c r="AV8" s="50">
        <f t="shared" si="1"/>
        <v>6.6216216216215891</v>
      </c>
    </row>
    <row r="9" spans="1:48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4">
        <v>325.95238095238102</v>
      </c>
      <c r="AU9" s="50">
        <f t="shared" si="0"/>
        <v>15.042016806722675</v>
      </c>
      <c r="AV9" s="50">
        <f t="shared" si="1"/>
        <v>10.850202429149782</v>
      </c>
    </row>
    <row r="10" spans="1:48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4">
        <v>306.66666666666703</v>
      </c>
      <c r="AU10" s="50">
        <f t="shared" si="0"/>
        <v>20.026092628832494</v>
      </c>
      <c r="AV10" s="50">
        <f t="shared" si="1"/>
        <v>11.891891891892023</v>
      </c>
    </row>
    <row r="11" spans="1:48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4">
        <v>332.02380952380997</v>
      </c>
      <c r="AU11" s="50">
        <f t="shared" si="0"/>
        <v>16.409722152657576</v>
      </c>
      <c r="AV11" s="50">
        <f t="shared" si="1"/>
        <v>13.373983739837517</v>
      </c>
    </row>
    <row r="12" spans="1:48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4">
        <v>314.444444444444</v>
      </c>
      <c r="AU12" s="50">
        <f t="shared" si="0"/>
        <v>-3.4383202099739045</v>
      </c>
      <c r="AV12" s="50">
        <f t="shared" si="1"/>
        <v>5.7943925233643352</v>
      </c>
    </row>
    <row r="13" spans="1:48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4">
        <v>270.45454545454498</v>
      </c>
      <c r="AU13" s="50">
        <f t="shared" si="0"/>
        <v>-11.326378539493447</v>
      </c>
      <c r="AV13" s="50">
        <f t="shared" si="1"/>
        <v>0.84745762711844541</v>
      </c>
    </row>
    <row r="14" spans="1:48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4">
        <v>303.33333333333297</v>
      </c>
      <c r="AU14" s="50">
        <f t="shared" si="0"/>
        <v>-1.1764705882354338</v>
      </c>
      <c r="AV14" s="50">
        <f t="shared" si="1"/>
        <v>3.3580246913579117</v>
      </c>
    </row>
    <row r="15" spans="1:48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4">
        <v>304.16666666666703</v>
      </c>
      <c r="AU15" s="50">
        <f t="shared" si="0"/>
        <v>8.4566470553278794</v>
      </c>
      <c r="AV15" s="50">
        <f t="shared" si="1"/>
        <v>11.877394636015458</v>
      </c>
    </row>
    <row r="16" spans="1:48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4">
        <v>324.76190476190499</v>
      </c>
      <c r="AU16" s="50">
        <f t="shared" si="0"/>
        <v>8.2539682539683294</v>
      </c>
      <c r="AV16" s="50">
        <f t="shared" si="1"/>
        <v>3.8051750380517739</v>
      </c>
    </row>
    <row r="17" spans="1:48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4">
        <v>308.97435897435901</v>
      </c>
      <c r="AU17" s="50">
        <f t="shared" si="0"/>
        <v>-5.3355155482815197</v>
      </c>
      <c r="AV17" s="50">
        <f t="shared" si="1"/>
        <v>13.500784929356344</v>
      </c>
    </row>
    <row r="18" spans="1:48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50">
        <f t="shared" si="0"/>
        <v>-10.768241722918685</v>
      </c>
      <c r="AV18" s="50">
        <f t="shared" si="1"/>
        <v>0</v>
      </c>
    </row>
    <row r="19" spans="1:48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4">
        <v>344.58333333333297</v>
      </c>
      <c r="AU19" s="50">
        <f t="shared" si="0"/>
        <v>12.135593220338839</v>
      </c>
      <c r="AV19" s="50">
        <f t="shared" si="1"/>
        <v>4.2774005819591698</v>
      </c>
    </row>
    <row r="20" spans="1:48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4">
        <v>285.98148148148101</v>
      </c>
      <c r="AU20" s="50">
        <f t="shared" si="0"/>
        <v>-13.957355619843703</v>
      </c>
      <c r="AV20" s="50">
        <f t="shared" si="1"/>
        <v>5.2692569870480854</v>
      </c>
    </row>
    <row r="21" spans="1:48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4">
        <v>326.66666666666703</v>
      </c>
      <c r="AU21" s="50">
        <f t="shared" si="0"/>
        <v>20.821917808219283</v>
      </c>
      <c r="AV21" s="50">
        <f t="shared" si="1"/>
        <v>-1.7414248021107133</v>
      </c>
    </row>
    <row r="22" spans="1:48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4">
        <v>341.30952380952402</v>
      </c>
      <c r="AU22" s="50">
        <f t="shared" si="0"/>
        <v>5.7492462633908588</v>
      </c>
      <c r="AV22" s="50">
        <f t="shared" si="1"/>
        <v>18.471074380165327</v>
      </c>
    </row>
    <row r="23" spans="1:48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4">
        <v>276.5625</v>
      </c>
      <c r="AU23" s="50">
        <f t="shared" si="0"/>
        <v>14.647727272727257</v>
      </c>
      <c r="AV23" s="50">
        <f t="shared" si="1"/>
        <v>-4.1516245487364687</v>
      </c>
    </row>
    <row r="24" spans="1:48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4">
        <v>307.08333333333297</v>
      </c>
      <c r="AU24" s="50">
        <f t="shared" si="0"/>
        <v>2.3611111111109908</v>
      </c>
      <c r="AV24" s="50">
        <f t="shared" si="1"/>
        <v>-6.7796610169614843E-2</v>
      </c>
    </row>
    <row r="25" spans="1:48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4">
        <v>317.02380952380997</v>
      </c>
      <c r="AU25" s="50">
        <f t="shared" si="0"/>
        <v>19.715284715284849</v>
      </c>
      <c r="AV25" s="50">
        <f t="shared" si="1"/>
        <v>11.890756302521153</v>
      </c>
    </row>
    <row r="26" spans="1:48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4">
        <v>318.71794871794901</v>
      </c>
      <c r="AU26" s="50">
        <f t="shared" si="0"/>
        <v>31.169119688975393</v>
      </c>
      <c r="AV26" s="50">
        <f t="shared" si="1"/>
        <v>1.4693877551021031</v>
      </c>
    </row>
    <row r="27" spans="1:48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4">
        <v>282.777777777778</v>
      </c>
      <c r="AU27" s="50">
        <f t="shared" si="0"/>
        <v>15.028248587570706</v>
      </c>
      <c r="AV27" s="50">
        <f t="shared" si="1"/>
        <v>2.4832214765101268</v>
      </c>
    </row>
    <row r="28" spans="1:48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4">
        <v>278.57142857142901</v>
      </c>
      <c r="AU28" s="50">
        <f t="shared" si="0"/>
        <v>-1.9528971661871726</v>
      </c>
      <c r="AV28" s="50">
        <f t="shared" si="1"/>
        <v>-2.8833551769330135</v>
      </c>
    </row>
    <row r="29" spans="1:48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50">
        <f t="shared" si="0"/>
        <v>-6.5847234416154681</v>
      </c>
      <c r="AV29" s="50">
        <f t="shared" si="1"/>
        <v>0</v>
      </c>
    </row>
    <row r="30" spans="1:48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4">
        <v>285.11904761904799</v>
      </c>
      <c r="AU30" s="50">
        <f t="shared" si="0"/>
        <v>-8.1021251475795797</v>
      </c>
      <c r="AV30" s="50">
        <f t="shared" si="1"/>
        <v>5.5066079295155328</v>
      </c>
    </row>
    <row r="31" spans="1:48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4">
        <v>253.472222222222</v>
      </c>
      <c r="AU31" s="50">
        <f t="shared" si="0"/>
        <v>-10.574284594276836</v>
      </c>
      <c r="AV31" s="50">
        <f t="shared" si="1"/>
        <v>-1.5641855447681547</v>
      </c>
    </row>
    <row r="32" spans="1:48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4">
        <v>316.66666666666703</v>
      </c>
      <c r="AU32" s="50">
        <f t="shared" si="0"/>
        <v>10.893215669795147</v>
      </c>
      <c r="AV32" s="50">
        <f t="shared" si="1"/>
        <v>12.094395280236116</v>
      </c>
    </row>
    <row r="33" spans="1:48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50">
        <f t="shared" si="0"/>
        <v>12.318762444918908</v>
      </c>
      <c r="AV33" s="50">
        <f t="shared" si="1"/>
        <v>0</v>
      </c>
    </row>
    <row r="34" spans="1:48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4">
        <v>300</v>
      </c>
      <c r="AU34" s="50">
        <f t="shared" si="0"/>
        <v>-0.39840637450198829</v>
      </c>
      <c r="AV34" s="50">
        <f t="shared" si="1"/>
        <v>8.1545064377682301</v>
      </c>
    </row>
    <row r="35" spans="1:48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50">
        <f t="shared" si="0"/>
        <v>6.6845105453534632</v>
      </c>
      <c r="AV35" s="50">
        <f t="shared" si="1"/>
        <v>0</v>
      </c>
    </row>
    <row r="36" spans="1:48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4">
        <v>325.16666666666703</v>
      </c>
      <c r="AU36" s="50">
        <f t="shared" si="0"/>
        <v>8.3888888888889888</v>
      </c>
      <c r="AV36" s="50">
        <f t="shared" si="1"/>
        <v>3.2882352941177353</v>
      </c>
    </row>
    <row r="37" spans="1:48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4">
        <v>289.16666666666703</v>
      </c>
      <c r="AU37" s="50">
        <f t="shared" si="0"/>
        <v>0.35282549598023583</v>
      </c>
      <c r="AV37" s="50">
        <f t="shared" si="1"/>
        <v>6.3387096774195104</v>
      </c>
    </row>
    <row r="38" spans="1:48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4">
        <v>306.66666666666703</v>
      </c>
      <c r="AU38" s="50">
        <f t="shared" si="0"/>
        <v>9.1728966417469024</v>
      </c>
      <c r="AV38" s="50">
        <f t="shared" si="1"/>
        <v>3.7705446342249078</v>
      </c>
    </row>
    <row r="39" spans="1:48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4">
        <v>265.66666666666703</v>
      </c>
      <c r="AU39" s="50">
        <f t="shared" si="0"/>
        <v>-3.3488805970148308</v>
      </c>
      <c r="AV39" s="50">
        <f t="shared" si="1"/>
        <v>3.0945273631842021</v>
      </c>
    </row>
    <row r="40" spans="1:48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4">
        <v>305.83333333333297</v>
      </c>
      <c r="AU40" s="50">
        <f t="shared" si="0"/>
        <v>0.82417582417582524</v>
      </c>
      <c r="AV40" s="50">
        <f t="shared" si="1"/>
        <v>6.2368421052630127</v>
      </c>
    </row>
    <row r="41" spans="1:48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4">
        <v>329.82456140350899</v>
      </c>
      <c r="AU41" s="50">
        <f>(AT41-AH41)/AH41*100</f>
        <v>38.873499538319578</v>
      </c>
      <c r="AV41" s="50">
        <f t="shared" si="1"/>
        <v>16.951788491446386</v>
      </c>
    </row>
    <row r="42" spans="1:48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T42" si="13">AVERAGE(AR5:AR41)</f>
        <v>298.32423361643401</v>
      </c>
      <c r="AS42" s="14">
        <f t="shared" si="13"/>
        <v>290.73624070475944</v>
      </c>
      <c r="AT42" s="14">
        <f t="shared" si="13"/>
        <v>306.2789637270306</v>
      </c>
      <c r="AU42" s="51">
        <f>(AT42-AH42)/AH42*100</f>
        <v>6.0345649213828692</v>
      </c>
      <c r="AV42" s="51">
        <f t="shared" si="1"/>
        <v>5.3459874780642451</v>
      </c>
    </row>
    <row r="43" spans="1:48" ht="15" customHeight="1" x14ac:dyDescent="0.25">
      <c r="A43" s="11" t="s">
        <v>44</v>
      </c>
      <c r="E43" s="14">
        <f>E42/D42*100-100</f>
        <v>7.5524922131515524</v>
      </c>
      <c r="F43" s="14">
        <f t="shared" ref="F43:AT43" si="14">F42/E42*100-100</f>
        <v>12.140921363290147</v>
      </c>
      <c r="G43" s="14">
        <f t="shared" si="14"/>
        <v>-4.9945461730845722</v>
      </c>
      <c r="H43" s="14">
        <f t="shared" si="14"/>
        <v>1.3108290224215011</v>
      </c>
      <c r="I43" s="14">
        <f t="shared" si="14"/>
        <v>13.841233912217078</v>
      </c>
      <c r="J43" s="14">
        <f t="shared" si="14"/>
        <v>-14.01623722496889</v>
      </c>
      <c r="K43" s="14">
        <f t="shared" si="14"/>
        <v>19.483947276998421</v>
      </c>
      <c r="L43" s="14">
        <f t="shared" si="14"/>
        <v>-16.764243847781174</v>
      </c>
      <c r="M43" s="14">
        <f t="shared" si="14"/>
        <v>-3.738053229139382E-2</v>
      </c>
      <c r="N43" s="14">
        <f t="shared" si="14"/>
        <v>4.1012665574236422</v>
      </c>
      <c r="O43" s="14">
        <f t="shared" si="14"/>
        <v>2.1823222231757313</v>
      </c>
      <c r="P43" s="14">
        <f t="shared" si="14"/>
        <v>30.655037197236396</v>
      </c>
      <c r="Q43" s="14">
        <f t="shared" si="14"/>
        <v>-3.8993359553723366</v>
      </c>
      <c r="R43" s="14">
        <f t="shared" si="14"/>
        <v>-3.1905271691828716</v>
      </c>
      <c r="S43" s="14">
        <f t="shared" si="14"/>
        <v>1.4033088234866682</v>
      </c>
      <c r="T43" s="14">
        <f t="shared" si="14"/>
        <v>-3.3716008044298036</v>
      </c>
      <c r="U43" s="14">
        <f t="shared" si="14"/>
        <v>-18.031565582230456</v>
      </c>
      <c r="V43" s="14">
        <f t="shared" si="14"/>
        <v>87.119108591287386</v>
      </c>
      <c r="W43" s="14">
        <f t="shared" si="14"/>
        <v>-18.769048950226193</v>
      </c>
      <c r="X43" s="14">
        <f t="shared" si="14"/>
        <v>-11.59366430770217</v>
      </c>
      <c r="Y43" s="14">
        <f t="shared" si="14"/>
        <v>-9.8722827814000169</v>
      </c>
      <c r="Z43" s="14">
        <f t="shared" si="14"/>
        <v>8.0094914296793718</v>
      </c>
      <c r="AA43" s="14">
        <f t="shared" si="14"/>
        <v>-5.2831078271856029</v>
      </c>
      <c r="AB43" s="14">
        <f t="shared" si="14"/>
        <v>-2.3590127062510788</v>
      </c>
      <c r="AC43" s="14">
        <f t="shared" si="14"/>
        <v>-19.597389680120202</v>
      </c>
      <c r="AD43" s="14">
        <f t="shared" si="14"/>
        <v>17.276334033663929</v>
      </c>
      <c r="AE43" s="14">
        <f t="shared" si="14"/>
        <v>3.3871598215067706</v>
      </c>
      <c r="AF43" s="14">
        <f t="shared" si="14"/>
        <v>-2.3063243369887942</v>
      </c>
      <c r="AG43" s="14">
        <f t="shared" si="14"/>
        <v>8.794302176464285</v>
      </c>
      <c r="AH43" s="14">
        <f t="shared" si="14"/>
        <v>-0.61240065953927569</v>
      </c>
      <c r="AI43" s="14">
        <f t="shared" si="14"/>
        <v>-9.6484687358426413E-2</v>
      </c>
      <c r="AJ43" s="14">
        <f t="shared" si="14"/>
        <v>-6.7854631110225796</v>
      </c>
      <c r="AK43" s="14">
        <f t="shared" si="14"/>
        <v>3.5310404561180064</v>
      </c>
      <c r="AL43" s="14">
        <f t="shared" si="14"/>
        <v>0.6468447294279116</v>
      </c>
      <c r="AM43" s="14">
        <f t="shared" si="14"/>
        <v>-0.2196196171331195</v>
      </c>
      <c r="AN43" s="14">
        <f t="shared" si="14"/>
        <v>-1.0022122103510469</v>
      </c>
      <c r="AO43" s="14">
        <f t="shared" si="14"/>
        <v>4.2906229639763467</v>
      </c>
      <c r="AP43" s="14">
        <f t="shared" si="14"/>
        <v>2.953873560005178</v>
      </c>
      <c r="AQ43" s="14">
        <f t="shared" si="14"/>
        <v>6.1482068751701036</v>
      </c>
      <c r="AR43" s="14">
        <f t="shared" si="14"/>
        <v>-5.4606953067483488</v>
      </c>
      <c r="AS43" s="14">
        <f t="shared" si="14"/>
        <v>-2.5435388938032872</v>
      </c>
      <c r="AT43" s="14">
        <f t="shared" si="14"/>
        <v>5.3459874780642451</v>
      </c>
      <c r="AU43" s="52"/>
      <c r="AV43" s="52"/>
    </row>
    <row r="44" spans="1:48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T44" si="15">P42/D42*100-100</f>
        <v>57.007393479165984</v>
      </c>
      <c r="Q44" s="14">
        <f t="shared" si="15"/>
        <v>40.289773512277236</v>
      </c>
      <c r="R44" s="14">
        <f t="shared" si="15"/>
        <v>21.109928937361303</v>
      </c>
      <c r="S44" s="14">
        <f t="shared" si="15"/>
        <v>29.265710871711349</v>
      </c>
      <c r="T44" s="14">
        <f t="shared" si="15"/>
        <v>23.291249641699281</v>
      </c>
      <c r="U44" s="14">
        <f t="shared" si="15"/>
        <v>-11.227326310138153</v>
      </c>
      <c r="V44" s="14">
        <f t="shared" si="15"/>
        <v>93.188376874986886</v>
      </c>
      <c r="W44" s="14">
        <f t="shared" si="15"/>
        <v>31.338777659702515</v>
      </c>
      <c r="X44" s="14">
        <f t="shared" si="15"/>
        <v>39.497502082705694</v>
      </c>
      <c r="Y44" s="14">
        <f t="shared" si="15"/>
        <v>25.772928794373399</v>
      </c>
      <c r="Z44" s="14">
        <f t="shared" si="15"/>
        <v>30.494762685793688</v>
      </c>
      <c r="AA44" s="14">
        <f t="shared" si="15"/>
        <v>20.960828619962271</v>
      </c>
      <c r="AB44" s="14">
        <f t="shared" si="15"/>
        <v>-9.6036786358750845</v>
      </c>
      <c r="AC44" s="14">
        <f t="shared" si="15"/>
        <v>-24.369927375161865</v>
      </c>
      <c r="AD44" s="14">
        <f t="shared" si="15"/>
        <v>-8.3806842369527459</v>
      </c>
      <c r="AE44" s="14">
        <f t="shared" si="15"/>
        <v>-6.5882469573090532</v>
      </c>
      <c r="AF44" s="14">
        <f t="shared" si="15"/>
        <v>-5.5584322948785001</v>
      </c>
      <c r="AG44" s="14">
        <f t="shared" si="15"/>
        <v>25.349526655136373</v>
      </c>
      <c r="AH44" s="14">
        <f t="shared" si="15"/>
        <v>-33.421078015454114</v>
      </c>
      <c r="AI44" s="14">
        <f t="shared" si="15"/>
        <v>-18.116576673999546</v>
      </c>
      <c r="AJ44" s="14">
        <f t="shared" si="15"/>
        <v>-13.663140492744063</v>
      </c>
      <c r="AK44" s="14">
        <f t="shared" si="15"/>
        <v>-0.82357380893243715</v>
      </c>
      <c r="AL44" s="14">
        <f t="shared" si="15"/>
        <v>-7.5840999198603924</v>
      </c>
      <c r="AM44" s="14">
        <f t="shared" si="15"/>
        <v>-2.643620880246317</v>
      </c>
      <c r="AN44" s="14">
        <f t="shared" si="15"/>
        <v>-1.2907752451308454</v>
      </c>
      <c r="AO44" s="14">
        <f t="shared" si="15"/>
        <v>28.036222966148216</v>
      </c>
      <c r="AP44" s="14">
        <f t="shared" si="15"/>
        <v>12.399702966274845</v>
      </c>
      <c r="AQ44" s="14">
        <f t="shared" si="15"/>
        <v>15.401438087381351</v>
      </c>
      <c r="AR44" s="14">
        <f t="shared" si="15"/>
        <v>11.675312074608499</v>
      </c>
      <c r="AS44" s="14">
        <f t="shared" si="15"/>
        <v>3.7230718833640708E-2</v>
      </c>
      <c r="AT44" s="14">
        <f t="shared" si="15"/>
        <v>6.0345649213828807</v>
      </c>
      <c r="AU44" s="53"/>
      <c r="AV44" s="53"/>
    </row>
    <row r="46" spans="1:48" ht="15" customHeight="1" x14ac:dyDescent="0.25">
      <c r="A46" s="12" t="s">
        <v>50</v>
      </c>
      <c r="AU46" s="54"/>
      <c r="AV46" s="54"/>
    </row>
    <row r="47" spans="1:48" ht="15" customHeight="1" x14ac:dyDescent="0.25">
      <c r="A47" s="4" t="s">
        <v>7</v>
      </c>
      <c r="B47" s="40">
        <v>350.75</v>
      </c>
      <c r="I47" s="4"/>
      <c r="J47" s="28"/>
      <c r="L47" s="4"/>
      <c r="M47" s="28"/>
      <c r="AD47" s="4"/>
      <c r="AE47" s="38"/>
      <c r="AH47" s="4"/>
      <c r="AI47" s="22"/>
      <c r="AU47"/>
      <c r="AV47"/>
    </row>
    <row r="48" spans="1:48" ht="15" customHeight="1" x14ac:dyDescent="0.25">
      <c r="A48" s="4" t="s">
        <v>20</v>
      </c>
      <c r="B48" s="40">
        <v>344.58</v>
      </c>
      <c r="I48" s="4"/>
      <c r="J48" s="28"/>
      <c r="L48" s="4"/>
      <c r="M48" s="28"/>
      <c r="AD48" s="4"/>
      <c r="AE48" s="38"/>
      <c r="AH48" s="4"/>
      <c r="AI48" s="22"/>
      <c r="AU48"/>
      <c r="AV48"/>
    </row>
    <row r="49" spans="1:48" ht="15" customHeight="1" x14ac:dyDescent="0.25">
      <c r="A49" s="4" t="s">
        <v>23</v>
      </c>
      <c r="B49" s="40">
        <v>341.31</v>
      </c>
      <c r="I49" s="4"/>
      <c r="J49" s="28"/>
      <c r="L49" s="4"/>
      <c r="M49" s="28"/>
      <c r="AD49" s="4"/>
      <c r="AE49" s="38"/>
      <c r="AH49" s="4"/>
      <c r="AI49" s="22"/>
      <c r="AU49"/>
      <c r="AV49"/>
    </row>
    <row r="50" spans="1:48" ht="15" customHeight="1" x14ac:dyDescent="0.25">
      <c r="F50" s="5"/>
      <c r="AU50"/>
      <c r="AV50"/>
    </row>
    <row r="51" spans="1:48" ht="15" customHeight="1" x14ac:dyDescent="0.25">
      <c r="A51" s="12" t="s">
        <v>51</v>
      </c>
      <c r="AU51"/>
      <c r="AV51"/>
    </row>
    <row r="52" spans="1:48" ht="15" customHeight="1" x14ac:dyDescent="0.25">
      <c r="A52" s="42" t="s">
        <v>39</v>
      </c>
      <c r="B52" s="43">
        <v>265.67</v>
      </c>
      <c r="I52" s="4"/>
      <c r="J52" s="28"/>
      <c r="AD52" s="4"/>
      <c r="AE52" s="38"/>
      <c r="AH52" s="4"/>
      <c r="AU52"/>
      <c r="AV52"/>
    </row>
    <row r="53" spans="1:48" ht="15" customHeight="1" x14ac:dyDescent="0.25">
      <c r="A53" s="4" t="s">
        <v>30</v>
      </c>
      <c r="B53" s="40">
        <v>260.77999999999997</v>
      </c>
      <c r="I53" s="4"/>
      <c r="J53" s="28"/>
      <c r="AD53" s="4"/>
      <c r="AE53" s="38"/>
      <c r="AH53" s="4"/>
      <c r="AI53" s="22"/>
      <c r="AU53"/>
      <c r="AV53"/>
    </row>
    <row r="54" spans="1:48" ht="15" customHeight="1" x14ac:dyDescent="0.25">
      <c r="A54" s="42" t="s">
        <v>32</v>
      </c>
      <c r="B54" s="43">
        <v>253.47</v>
      </c>
      <c r="I54" s="4"/>
      <c r="J54" s="28"/>
      <c r="AD54" s="4"/>
      <c r="AE54" s="38"/>
      <c r="AU54"/>
      <c r="AV54"/>
    </row>
    <row r="55" spans="1:48" x14ac:dyDescent="0.25">
      <c r="A55" s="4"/>
      <c r="B55" s="40"/>
      <c r="AU55"/>
      <c r="AV55"/>
    </row>
    <row r="56" spans="1:48" x14ac:dyDescent="0.25">
      <c r="A56" s="4"/>
      <c r="B56" s="40"/>
      <c r="AU56"/>
      <c r="AV56"/>
    </row>
    <row r="57" spans="1:48" x14ac:dyDescent="0.25">
      <c r="AU57"/>
      <c r="AV57"/>
    </row>
    <row r="58" spans="1:48" x14ac:dyDescent="0.25">
      <c r="AU58"/>
      <c r="AV58"/>
    </row>
    <row r="59" spans="1:48" x14ac:dyDescent="0.25">
      <c r="AU59"/>
      <c r="AV59"/>
    </row>
    <row r="60" spans="1:48" x14ac:dyDescent="0.25">
      <c r="AU60"/>
      <c r="AV60"/>
    </row>
    <row r="61" spans="1:48" x14ac:dyDescent="0.25">
      <c r="AU61"/>
      <c r="AV61"/>
    </row>
    <row r="62" spans="1:48" x14ac:dyDescent="0.25">
      <c r="AU62"/>
      <c r="AV62"/>
    </row>
    <row r="63" spans="1:48" x14ac:dyDescent="0.25">
      <c r="AU63"/>
      <c r="AV63"/>
    </row>
    <row r="64" spans="1:48" x14ac:dyDescent="0.25">
      <c r="AU64"/>
      <c r="AV64"/>
    </row>
    <row r="65" spans="47:48" x14ac:dyDescent="0.25">
      <c r="AU65"/>
      <c r="AV65"/>
    </row>
    <row r="66" spans="47:48" x14ac:dyDescent="0.25">
      <c r="AU66"/>
      <c r="AV66"/>
    </row>
    <row r="67" spans="47:48" x14ac:dyDescent="0.25">
      <c r="AU67"/>
      <c r="AV67"/>
    </row>
    <row r="68" spans="47:48" x14ac:dyDescent="0.25">
      <c r="AU68"/>
      <c r="AV68"/>
    </row>
    <row r="69" spans="47:48" x14ac:dyDescent="0.25">
      <c r="AU69"/>
      <c r="AV69"/>
    </row>
    <row r="70" spans="47:48" x14ac:dyDescent="0.25">
      <c r="AU70"/>
      <c r="AV70"/>
    </row>
    <row r="71" spans="47:48" x14ac:dyDescent="0.25">
      <c r="AU71"/>
      <c r="AV71"/>
    </row>
    <row r="72" spans="47:48" x14ac:dyDescent="0.25">
      <c r="AU72"/>
      <c r="AV72"/>
    </row>
  </sheetData>
  <sortState ref="A2:Q38">
    <sortCondition ref="A2:A38"/>
  </sortState>
  <mergeCells count="2">
    <mergeCell ref="C1:H1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V72"/>
  <sheetViews>
    <sheetView topLeftCell="A23" workbookViewId="0">
      <pane xSplit="1" topLeftCell="AK1" activePane="topRight" state="frozen"/>
      <selection pane="topRight" activeCell="AS42" sqref="AS42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12.85546875" customWidth="1"/>
    <col min="47" max="47" width="24.7109375" style="47" customWidth="1"/>
    <col min="48" max="48" width="20.7109375" style="47" customWidth="1"/>
  </cols>
  <sheetData>
    <row r="2" spans="1:48" x14ac:dyDescent="0.25">
      <c r="AU2" s="48"/>
      <c r="AV2" s="48"/>
    </row>
    <row r="3" spans="1:48" x14ac:dyDescent="0.25">
      <c r="AU3" s="49" t="s">
        <v>52</v>
      </c>
      <c r="AV3" s="49" t="s">
        <v>53</v>
      </c>
    </row>
    <row r="4" spans="1:48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49" t="s">
        <v>55</v>
      </c>
      <c r="AV4" s="49" t="s">
        <v>54</v>
      </c>
    </row>
    <row r="5" spans="1:48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3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4">
        <v>1271.5</v>
      </c>
      <c r="AU5" s="50">
        <f>(AT5-AH5)/AH5*100</f>
        <v>31.932555123216599</v>
      </c>
      <c r="AV5" s="50">
        <f>(AT5-AS5)/AS5*100</f>
        <v>1.72</v>
      </c>
    </row>
    <row r="6" spans="1:48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3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4">
        <v>1190</v>
      </c>
      <c r="AU6" s="50">
        <f t="shared" ref="AU6:AU40" si="0">(AT6-AH6)/AH6*100</f>
        <v>35.953387410030849</v>
      </c>
      <c r="AV6" s="50">
        <f t="shared" ref="AV6:AV42" si="1">(AT6-AS6)/AS6*100</f>
        <v>11.606096131301289</v>
      </c>
    </row>
    <row r="7" spans="1:48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4">
        <v>1212.5</v>
      </c>
      <c r="AU7" s="50">
        <f t="shared" si="0"/>
        <v>19.404655326768125</v>
      </c>
      <c r="AV7" s="50">
        <f t="shared" si="1"/>
        <v>2.9481132075469665</v>
      </c>
    </row>
    <row r="8" spans="1:48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4">
        <v>1226.6666666666667</v>
      </c>
      <c r="AU8" s="50">
        <f t="shared" si="0"/>
        <v>39.005618773313188</v>
      </c>
      <c r="AV8" s="50">
        <f t="shared" si="1"/>
        <v>8.9160192378838392</v>
      </c>
    </row>
    <row r="9" spans="1:48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4">
        <v>1135</v>
      </c>
      <c r="AU9" s="50">
        <f t="shared" si="0"/>
        <v>22.086769451416284</v>
      </c>
      <c r="AV9" s="50">
        <f t="shared" si="1"/>
        <v>5.060166615242526</v>
      </c>
    </row>
    <row r="10" spans="1:48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4">
        <v>1100</v>
      </c>
      <c r="AU10" s="50">
        <f t="shared" si="0"/>
        <v>10</v>
      </c>
      <c r="AV10" s="50">
        <f t="shared" si="1"/>
        <v>4.7619047619047619</v>
      </c>
    </row>
    <row r="11" spans="1:48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4">
        <v>1004.54545454545</v>
      </c>
      <c r="AU11" s="50">
        <f t="shared" si="0"/>
        <v>-9.2803688149298456</v>
      </c>
      <c r="AV11" s="50">
        <f t="shared" si="1"/>
        <v>1.2987012987008397</v>
      </c>
    </row>
    <row r="12" spans="1:48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4">
        <v>1204.5</v>
      </c>
      <c r="AU12" s="50">
        <f t="shared" si="0"/>
        <v>40.877192982456137</v>
      </c>
      <c r="AV12" s="50">
        <f t="shared" si="1"/>
        <v>5.724137931034889</v>
      </c>
    </row>
    <row r="13" spans="1:48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4">
        <v>1315</v>
      </c>
      <c r="AU13" s="50">
        <f t="shared" si="0"/>
        <v>10.647249190938501</v>
      </c>
      <c r="AV13" s="50">
        <f t="shared" si="1"/>
        <v>2.1359223300970873</v>
      </c>
    </row>
    <row r="14" spans="1:48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4">
        <v>1252.75</v>
      </c>
      <c r="AU14" s="50">
        <f t="shared" si="0"/>
        <v>21.7444120505345</v>
      </c>
      <c r="AV14" s="50">
        <f t="shared" si="1"/>
        <v>-0.80798992262012204</v>
      </c>
    </row>
    <row r="15" spans="1:48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4">
        <v>1189.3333333333333</v>
      </c>
      <c r="AU15" s="50">
        <f t="shared" si="0"/>
        <v>35.92380952380951</v>
      </c>
      <c r="AV15" s="50">
        <f t="shared" si="1"/>
        <v>9.5738963531669725</v>
      </c>
    </row>
    <row r="16" spans="1:48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4">
        <v>1178.5714285714287</v>
      </c>
      <c r="AU16" s="50">
        <f t="shared" si="0"/>
        <v>24.343741365017966</v>
      </c>
      <c r="AV16" s="50">
        <f t="shared" si="1"/>
        <v>-3.6777583187390541</v>
      </c>
    </row>
    <row r="17" spans="1:48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4">
        <v>1287.6923076923076</v>
      </c>
      <c r="AU17" s="50">
        <f t="shared" si="0"/>
        <v>27.101029753713274</v>
      </c>
      <c r="AV17" s="50">
        <f t="shared" si="1"/>
        <v>-0.23413222085054897</v>
      </c>
    </row>
    <row r="18" spans="1:48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3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4">
        <v>1200</v>
      </c>
      <c r="AU18" s="50">
        <f t="shared" si="0"/>
        <v>1.6949152542372881</v>
      </c>
      <c r="AV18" s="50">
        <f t="shared" si="1"/>
        <v>-12.877340466182657</v>
      </c>
    </row>
    <row r="19" spans="1:48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4">
        <v>1325.952380952381</v>
      </c>
      <c r="AU19" s="50">
        <f t="shared" si="0"/>
        <v>39.155422288855569</v>
      </c>
      <c r="AV19" s="50">
        <f t="shared" si="1"/>
        <v>3.8192502532928079</v>
      </c>
    </row>
    <row r="20" spans="1:48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4">
        <v>1221.4285714285713</v>
      </c>
      <c r="AU20" s="50">
        <f t="shared" si="0"/>
        <v>9.9285714285714235</v>
      </c>
      <c r="AV20" s="50">
        <f t="shared" si="1"/>
        <v>3.6363636363634995</v>
      </c>
    </row>
    <row r="21" spans="1:48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4">
        <v>1122.3076923076901</v>
      </c>
      <c r="AU21" s="50">
        <f t="shared" si="0"/>
        <v>16.880583758554998</v>
      </c>
      <c r="AV21" s="50">
        <f t="shared" si="1"/>
        <v>-5.5714898864308742</v>
      </c>
    </row>
    <row r="22" spans="1:48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4">
        <v>1367.1428571428601</v>
      </c>
      <c r="AU22" s="50">
        <f t="shared" si="0"/>
        <v>26.312111801242516</v>
      </c>
      <c r="AV22" s="50">
        <f t="shared" si="1"/>
        <v>1.8085106382980876</v>
      </c>
    </row>
    <row r="23" spans="1:48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4">
        <v>1326.4705882352941</v>
      </c>
      <c r="AU23" s="50">
        <f t="shared" si="0"/>
        <v>24.981525273425966</v>
      </c>
      <c r="AV23" s="50">
        <f t="shared" si="1"/>
        <v>3.9170506912442393</v>
      </c>
    </row>
    <row r="24" spans="1:48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4">
        <v>1164.2857142857099</v>
      </c>
      <c r="AU24" s="50">
        <f t="shared" si="0"/>
        <v>5.8441558441554458</v>
      </c>
      <c r="AV24" s="50">
        <f t="shared" si="1"/>
        <v>2.5157232704394699</v>
      </c>
    </row>
    <row r="25" spans="1:48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4">
        <v>1278.5714285714287</v>
      </c>
      <c r="AU25" s="50">
        <f t="shared" si="0"/>
        <v>21.383363471971084</v>
      </c>
      <c r="AV25" s="50">
        <f t="shared" si="1"/>
        <v>10.493827160493556</v>
      </c>
    </row>
    <row r="26" spans="1:48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4">
        <v>1164.2857142857099</v>
      </c>
      <c r="AU26" s="50">
        <f t="shared" si="0"/>
        <v>-7.1048632218848429</v>
      </c>
      <c r="AV26" s="50">
        <f t="shared" si="1"/>
        <v>1.7478152309613051</v>
      </c>
    </row>
    <row r="27" spans="1:48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4">
        <v>1045</v>
      </c>
      <c r="AU27" s="50">
        <f t="shared" si="0"/>
        <v>0.3694126339120764</v>
      </c>
      <c r="AV27" s="50">
        <f t="shared" si="1"/>
        <v>1.8959913326110407</v>
      </c>
    </row>
    <row r="28" spans="1:48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4">
        <v>1185.7142857142858</v>
      </c>
      <c r="AU28" s="50">
        <f t="shared" si="0"/>
        <v>12.925170068027217</v>
      </c>
      <c r="AV28" s="50">
        <f t="shared" si="1"/>
        <v>2.9776674937966625</v>
      </c>
    </row>
    <row r="29" spans="1:48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3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50">
        <f t="shared" si="0"/>
        <v>13.409090909090992</v>
      </c>
      <c r="AV29" s="50">
        <f t="shared" si="1"/>
        <v>0</v>
      </c>
    </row>
    <row r="30" spans="1:48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4">
        <v>1138.4615384615399</v>
      </c>
      <c r="AU30" s="50">
        <f t="shared" si="0"/>
        <v>5.4537897455691251</v>
      </c>
      <c r="AV30" s="50">
        <f t="shared" si="1"/>
        <v>5.7520543051091142</v>
      </c>
    </row>
    <row r="31" spans="1:48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4">
        <v>1066.9230769230801</v>
      </c>
      <c r="AU31" s="50">
        <f t="shared" si="0"/>
        <v>-8.636463441410843</v>
      </c>
      <c r="AV31" s="50">
        <f t="shared" si="1"/>
        <v>7.2284499420180985</v>
      </c>
    </row>
    <row r="32" spans="1:48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50">
        <f t="shared" si="0"/>
        <v>20.607287449392707</v>
      </c>
      <c r="AV32" s="50">
        <f t="shared" si="1"/>
        <v>0</v>
      </c>
    </row>
    <row r="33" spans="1:48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50">
        <f t="shared" si="0"/>
        <v>18.61037969537843</v>
      </c>
      <c r="AV33" s="50">
        <f t="shared" si="1"/>
        <v>0</v>
      </c>
    </row>
    <row r="34" spans="1:48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3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50">
        <f t="shared" si="0"/>
        <v>16.714285714285712</v>
      </c>
      <c r="AV34" s="50">
        <f t="shared" si="1"/>
        <v>0</v>
      </c>
    </row>
    <row r="35" spans="1:48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3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50">
        <f t="shared" si="0"/>
        <v>27.055137844611536</v>
      </c>
      <c r="AV35" s="50">
        <f t="shared" si="1"/>
        <v>0</v>
      </c>
    </row>
    <row r="36" spans="1:48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4">
        <v>1056.25</v>
      </c>
      <c r="AU36" s="50">
        <f t="shared" si="0"/>
        <v>-4.4117647058823533</v>
      </c>
      <c r="AV36" s="50">
        <f t="shared" si="1"/>
        <v>2.7702702702702653</v>
      </c>
    </row>
    <row r="37" spans="1:48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4">
        <v>1195</v>
      </c>
      <c r="AU37" s="50">
        <f t="shared" si="0"/>
        <v>36.064356435643617</v>
      </c>
      <c r="AV37" s="50">
        <f t="shared" si="1"/>
        <v>17.661538461538463</v>
      </c>
    </row>
    <row r="38" spans="1:48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4">
        <v>1130</v>
      </c>
      <c r="AU38" s="50">
        <f t="shared" si="0"/>
        <v>-3.1428571428571495</v>
      </c>
      <c r="AV38" s="50">
        <f t="shared" si="1"/>
        <v>2.7272727272727271</v>
      </c>
    </row>
    <row r="39" spans="1:48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4">
        <v>1069.0909090909099</v>
      </c>
      <c r="AU39" s="50">
        <f t="shared" si="0"/>
        <v>-2.1254801536490984</v>
      </c>
      <c r="AV39" s="50">
        <f t="shared" si="1"/>
        <v>5.1878354203936405</v>
      </c>
    </row>
    <row r="40" spans="1:48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4">
        <v>1233.3333333333301</v>
      </c>
      <c r="AU40" s="50">
        <f t="shared" si="0"/>
        <v>29.824561403508426</v>
      </c>
      <c r="AV40" s="50">
        <f t="shared" si="1"/>
        <v>8.8235294117647314</v>
      </c>
    </row>
    <row r="41" spans="1:48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4">
        <v>1247.2222222222222</v>
      </c>
      <c r="AU41" s="50">
        <f>(AT41-AH41)/AH41*100</f>
        <v>18.783068783068778</v>
      </c>
      <c r="AV41" s="50">
        <f t="shared" si="1"/>
        <v>-3.6480686695278939</v>
      </c>
    </row>
    <row r="42" spans="1:48" x14ac:dyDescent="0.25">
      <c r="A42" s="11" t="s">
        <v>43</v>
      </c>
      <c r="D42" s="14">
        <f>AVERAGE(D5:D41)</f>
        <v>640.46901220275834</v>
      </c>
      <c r="E42" s="14">
        <f t="shared" ref="E42:P42" si="2">AVERAGE(E5:E41)</f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ref="Q42:R42" si="3">AVERAGE(Q5:Q41)</f>
        <v>1059.1904320012679</v>
      </c>
      <c r="R42" s="14">
        <f t="shared" si="3"/>
        <v>1164.0475734168526</v>
      </c>
      <c r="S42" s="14">
        <f t="shared" ref="S42" si="4">AVERAGE(S5:S41)</f>
        <v>955.41834908384317</v>
      </c>
      <c r="T42" s="14">
        <f t="shared" ref="T42:U42" si="5">AVERAGE(T5:T41)</f>
        <v>816.4602431837726</v>
      </c>
      <c r="U42" s="14">
        <f t="shared" si="5"/>
        <v>1032.5910356425061</v>
      </c>
      <c r="V42" s="14">
        <f t="shared" ref="V42:AA42" si="6">AVERAGE(V5:V41)</f>
        <v>1434.4425227765012</v>
      </c>
      <c r="W42" s="14">
        <f t="shared" si="6"/>
        <v>1366.0771542269219</v>
      </c>
      <c r="X42" s="14">
        <f t="shared" si="6"/>
        <v>1172.7788105729283</v>
      </c>
      <c r="Y42" s="14">
        <f t="shared" si="6"/>
        <v>1153.115103906604</v>
      </c>
      <c r="Z42" s="14">
        <f t="shared" si="6"/>
        <v>1036.7072526880168</v>
      </c>
      <c r="AA42" s="14">
        <f t="shared" si="6"/>
        <v>995.07179931802636</v>
      </c>
      <c r="AB42" s="14">
        <f t="shared" ref="AB42:AC42" si="7">AVERAGE(AB5:AB41)</f>
        <v>982.90358470950559</v>
      </c>
      <c r="AC42" s="14">
        <f t="shared" si="7"/>
        <v>978.09656726287926</v>
      </c>
      <c r="AD42" s="14">
        <f t="shared" ref="AD42:AH42" si="8">AVERAGE(AD5:AD41)</f>
        <v>973.71835812598385</v>
      </c>
      <c r="AE42" s="14">
        <f t="shared" si="8"/>
        <v>1035.1220015260262</v>
      </c>
      <c r="AF42" s="14">
        <f t="shared" si="8"/>
        <v>1068.5416216216217</v>
      </c>
      <c r="AG42" s="14">
        <f t="shared" si="8"/>
        <v>1063.6320168240347</v>
      </c>
      <c r="AH42" s="14">
        <f t="shared" si="8"/>
        <v>1024.8286724813706</v>
      </c>
      <c r="AI42" s="14">
        <f t="shared" ref="AI42:AJ42" si="9">AVERAGE(AI5:AI41)</f>
        <v>1030.3325413609757</v>
      </c>
      <c r="AJ42" s="14">
        <f t="shared" si="9"/>
        <v>943.26629464269104</v>
      </c>
      <c r="AK42" s="14">
        <f t="shared" ref="AK42:AL42" si="10">AVERAGE(AK5:AK41)</f>
        <v>975.82330765138772</v>
      </c>
      <c r="AL42" s="14">
        <f t="shared" si="10"/>
        <v>983.67019752152044</v>
      </c>
      <c r="AM42" s="14">
        <f t="shared" ref="AM42:AN42" si="11">AVERAGE(AM5:AM41)</f>
        <v>1004.291499926893</v>
      </c>
      <c r="AN42" s="14">
        <f t="shared" si="11"/>
        <v>1000.1872706230915</v>
      </c>
      <c r="AO42" s="14">
        <f t="shared" ref="AO42:AP42" si="12">AVERAGE(AO5:AO41)</f>
        <v>1084.2429819679796</v>
      </c>
      <c r="AP42" s="14">
        <f t="shared" si="12"/>
        <v>1127.0473509127003</v>
      </c>
      <c r="AQ42" s="14">
        <f t="shared" ref="AQ42:AT42" si="13">AVERAGE(AQ5:AQ41)</f>
        <v>1172.841871430106</v>
      </c>
      <c r="AR42" s="14">
        <f t="shared" si="13"/>
        <v>1145.2067650657866</v>
      </c>
      <c r="AS42" s="14">
        <f t="shared" si="13"/>
        <v>1156.4116855253783</v>
      </c>
      <c r="AT42" s="14">
        <f t="shared" si="13"/>
        <v>1187.7522703405054</v>
      </c>
      <c r="AU42" s="51">
        <f>(AT42-AH42)/AH42*100</f>
        <v>15.897642428822312</v>
      </c>
      <c r="AV42" s="51">
        <f t="shared" si="1"/>
        <v>2.7101580870733399</v>
      </c>
    </row>
    <row r="43" spans="1:48" x14ac:dyDescent="0.25">
      <c r="A43" s="11" t="s">
        <v>44</v>
      </c>
      <c r="D43" s="15"/>
      <c r="E43" s="14">
        <f>E42/D42*100-100</f>
        <v>6.1146581746067028</v>
      </c>
      <c r="F43" s="14">
        <f t="shared" ref="F43:AC43" si="14">F42/E42*100-100</f>
        <v>14.075220535977053</v>
      </c>
      <c r="G43" s="14">
        <f>G42/F42*100-100</f>
        <v>-7.6798537077361857</v>
      </c>
      <c r="H43" s="14">
        <f t="shared" si="14"/>
        <v>1.9256342410588303</v>
      </c>
      <c r="I43" s="14">
        <f t="shared" si="14"/>
        <v>11.001193587627128</v>
      </c>
      <c r="J43" s="14">
        <f t="shared" si="14"/>
        <v>-12.219063838404338</v>
      </c>
      <c r="K43" s="14">
        <f t="shared" si="14"/>
        <v>5.6397868709871659</v>
      </c>
      <c r="L43" s="14">
        <f t="shared" si="14"/>
        <v>1.5201810614093603</v>
      </c>
      <c r="M43" s="14">
        <f t="shared" si="14"/>
        <v>-11.589572726145434</v>
      </c>
      <c r="N43" s="14">
        <f t="shared" si="14"/>
        <v>5.9964254123891578</v>
      </c>
      <c r="O43" s="14">
        <f t="shared" si="14"/>
        <v>1.3855057918391793</v>
      </c>
      <c r="P43" s="14">
        <f t="shared" si="14"/>
        <v>40.204211194217123</v>
      </c>
      <c r="Q43" s="14">
        <f t="shared" si="14"/>
        <v>4.3013494771006151</v>
      </c>
      <c r="R43" s="14">
        <f t="shared" si="14"/>
        <v>9.8997440165187669</v>
      </c>
      <c r="S43" s="14">
        <f t="shared" si="14"/>
        <v>-17.922740367098214</v>
      </c>
      <c r="T43" s="14">
        <f t="shared" si="14"/>
        <v>-14.544215738929282</v>
      </c>
      <c r="U43" s="14">
        <f t="shared" si="14"/>
        <v>26.471686069603976</v>
      </c>
      <c r="V43" s="14">
        <f t="shared" si="14"/>
        <v>38.916809585118301</v>
      </c>
      <c r="W43" s="14">
        <f t="shared" si="14"/>
        <v>-4.7659887004221986</v>
      </c>
      <c r="X43" s="14">
        <f t="shared" si="14"/>
        <v>-14.149884803789377</v>
      </c>
      <c r="Y43" s="14">
        <f t="shared" si="14"/>
        <v>-1.6766764959471061</v>
      </c>
      <c r="Z43" s="14">
        <f t="shared" si="14"/>
        <v>-10.095076443298041</v>
      </c>
      <c r="AA43" s="14">
        <f t="shared" si="14"/>
        <v>-4.0161244422701117</v>
      </c>
      <c r="AB43" s="14">
        <f t="shared" si="14"/>
        <v>-1.2228479007103061</v>
      </c>
      <c r="AC43" s="14">
        <f t="shared" si="14"/>
        <v>-0.48906296827139784</v>
      </c>
      <c r="AD43" s="14">
        <f t="shared" ref="AD43" si="15">AD42/AC42*100-100</f>
        <v>-0.44762544757185196</v>
      </c>
      <c r="AE43" s="14">
        <f t="shared" ref="AE43" si="16">AE42/AD42*100-100</f>
        <v>6.3060989748842502</v>
      </c>
      <c r="AF43" s="14">
        <f t="shared" ref="AF43" si="17">AF42/AE42*100-100</f>
        <v>3.2285682312159167</v>
      </c>
      <c r="AG43" s="14">
        <f t="shared" ref="AG43" si="18">AG42/AF42*100-100</f>
        <v>-0.45946781091559785</v>
      </c>
      <c r="AH43" s="14">
        <f t="shared" ref="AH43:AT43" si="19">AH42/AG42*100-100</f>
        <v>-3.6481925824806751</v>
      </c>
      <c r="AI43" s="14">
        <f t="shared" si="19"/>
        <v>0.53705258521688393</v>
      </c>
      <c r="AJ43" s="14">
        <f t="shared" si="19"/>
        <v>-8.4503054327759202</v>
      </c>
      <c r="AK43" s="14">
        <f t="shared" si="19"/>
        <v>3.4515187485872474</v>
      </c>
      <c r="AL43" s="14">
        <f t="shared" si="19"/>
        <v>0.8041301953545883</v>
      </c>
      <c r="AM43" s="14">
        <f t="shared" si="19"/>
        <v>2.0963634414594026</v>
      </c>
      <c r="AN43" s="14">
        <f t="shared" si="19"/>
        <v>-0.40866912685214629</v>
      </c>
      <c r="AO43" s="14">
        <f t="shared" si="19"/>
        <v>8.4039973126755996</v>
      </c>
      <c r="AP43" s="14">
        <f t="shared" si="19"/>
        <v>3.9478575980291311</v>
      </c>
      <c r="AQ43" s="14">
        <f t="shared" si="19"/>
        <v>4.0632295067568123</v>
      </c>
      <c r="AR43" s="14">
        <f t="shared" si="19"/>
        <v>-2.3562516855424462</v>
      </c>
      <c r="AS43" s="14">
        <f t="shared" si="19"/>
        <v>0.97841898960035678</v>
      </c>
      <c r="AT43" s="14">
        <f t="shared" si="19"/>
        <v>2.7101580870733386</v>
      </c>
      <c r="AU43" s="52"/>
      <c r="AV43" s="52"/>
    </row>
    <row r="44" spans="1:48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C44" si="20">P42/D42*100-100</f>
        <v>58.557211498363387</v>
      </c>
      <c r="Q44" s="14">
        <f t="shared" si="20"/>
        <v>55.84775386444062</v>
      </c>
      <c r="R44" s="14">
        <f t="shared" si="20"/>
        <v>50.143284183699905</v>
      </c>
      <c r="S44" s="14">
        <f t="shared" si="20"/>
        <v>33.484941402381196</v>
      </c>
      <c r="T44" s="14">
        <f t="shared" si="20"/>
        <v>11.915519972191973</v>
      </c>
      <c r="U44" s="14">
        <f t="shared" si="20"/>
        <v>27.513444232164247</v>
      </c>
      <c r="V44" s="14">
        <f t="shared" si="20"/>
        <v>101.79507791228102</v>
      </c>
      <c r="W44" s="14">
        <f t="shared" si="20"/>
        <v>81.917772643436706</v>
      </c>
      <c r="X44" s="14">
        <f t="shared" si="20"/>
        <v>53.838001217019126</v>
      </c>
      <c r="Y44" s="14">
        <f t="shared" si="20"/>
        <v>71.086873203597719</v>
      </c>
      <c r="Z44" s="14">
        <f t="shared" si="20"/>
        <v>45.113877162189425</v>
      </c>
      <c r="AA44" s="14">
        <f t="shared" si="20"/>
        <v>37.382481040563533</v>
      </c>
      <c r="AB44" s="14">
        <f t="shared" si="20"/>
        <v>-3.2108229137039785</v>
      </c>
      <c r="AC44" s="14">
        <f t="shared" si="20"/>
        <v>-7.6562119792913279</v>
      </c>
      <c r="AD44" s="14">
        <f t="shared" ref="AD44" si="21">AD42/R42*100-100</f>
        <v>-16.350638894610768</v>
      </c>
      <c r="AE44" s="14">
        <f t="shared" ref="AE44" si="22">AE42/S42*100-100</f>
        <v>8.3422777591210604</v>
      </c>
      <c r="AF44" s="14">
        <f t="shared" ref="AF44" si="23">AF42/T42*100-100</f>
        <v>30.874911612947898</v>
      </c>
      <c r="AG44" s="14">
        <f t="shared" ref="AG44" si="24">AG42/U42*100-100</f>
        <v>3.0061253787869759</v>
      </c>
      <c r="AH44" s="14">
        <f t="shared" ref="AH44:AT44" si="25">AH42/V42*100-100</f>
        <v>-28.555612636349039</v>
      </c>
      <c r="AI44" s="14">
        <f t="shared" si="25"/>
        <v>-24.577280414000327</v>
      </c>
      <c r="AJ44" s="14">
        <f t="shared" si="25"/>
        <v>-19.569974650046348</v>
      </c>
      <c r="AK44" s="14">
        <f t="shared" si="25"/>
        <v>-15.375030268407258</v>
      </c>
      <c r="AL44" s="14">
        <f t="shared" si="25"/>
        <v>-5.1159143556659501</v>
      </c>
      <c r="AM44" s="14">
        <f t="shared" si="25"/>
        <v>0.92653621730465829</v>
      </c>
      <c r="AN44" s="14">
        <f t="shared" si="25"/>
        <v>1.7584314659605269</v>
      </c>
      <c r="AO44" s="14">
        <f t="shared" si="25"/>
        <v>10.852345081032453</v>
      </c>
      <c r="AP44" s="14">
        <f t="shared" si="25"/>
        <v>15.746749715370782</v>
      </c>
      <c r="AQ44" s="14">
        <f t="shared" si="25"/>
        <v>13.304699320567678</v>
      </c>
      <c r="AR44" s="14">
        <f t="shared" si="25"/>
        <v>7.1747456433019181</v>
      </c>
      <c r="AS44" s="14">
        <f t="shared" si="25"/>
        <v>8.7229104834941182</v>
      </c>
      <c r="AT44" s="14">
        <f t="shared" si="25"/>
        <v>15.897642428822294</v>
      </c>
      <c r="AU44" s="53"/>
      <c r="AV44" s="53"/>
    </row>
    <row r="46" spans="1:48" ht="15" customHeight="1" x14ac:dyDescent="0.25">
      <c r="A46" s="12" t="s">
        <v>50</v>
      </c>
      <c r="AU46" s="54"/>
      <c r="AV46" s="54"/>
    </row>
    <row r="47" spans="1:48" ht="15" customHeight="1" x14ac:dyDescent="0.25">
      <c r="A47" s="4" t="s">
        <v>23</v>
      </c>
      <c r="B47" s="40">
        <v>1367.14</v>
      </c>
      <c r="C47" s="4"/>
      <c r="F47" s="4"/>
      <c r="G47" s="4"/>
      <c r="H47" s="22"/>
      <c r="I47" s="29"/>
      <c r="AU47"/>
      <c r="AV47"/>
    </row>
    <row r="48" spans="1:48" ht="15" customHeight="1" x14ac:dyDescent="0.25">
      <c r="A48" s="4" t="s">
        <v>24</v>
      </c>
      <c r="B48" s="40">
        <v>1326.47</v>
      </c>
      <c r="C48" s="4"/>
      <c r="F48" s="4"/>
      <c r="G48" s="4"/>
      <c r="H48" s="3"/>
      <c r="I48" s="29"/>
      <c r="AU48"/>
      <c r="AV48"/>
    </row>
    <row r="49" spans="1:48" ht="15" customHeight="1" x14ac:dyDescent="0.25">
      <c r="A49" t="s">
        <v>20</v>
      </c>
      <c r="B49">
        <v>1325.95</v>
      </c>
      <c r="C49" s="4"/>
      <c r="F49" s="4"/>
      <c r="G49" s="4"/>
      <c r="H49" s="22"/>
      <c r="I49" s="29"/>
      <c r="AU49"/>
      <c r="AV49"/>
    </row>
    <row r="50" spans="1:48" ht="15" customHeight="1" x14ac:dyDescent="0.25">
      <c r="A50" s="4"/>
      <c r="B50" s="40"/>
      <c r="AU50"/>
      <c r="AV50"/>
    </row>
    <row r="51" spans="1:48" ht="15" customHeight="1" x14ac:dyDescent="0.25">
      <c r="A51" s="12" t="s">
        <v>51</v>
      </c>
      <c r="AU51"/>
      <c r="AV51"/>
    </row>
    <row r="52" spans="1:48" x14ac:dyDescent="0.25">
      <c r="A52" s="4" t="s">
        <v>36</v>
      </c>
      <c r="B52" s="40">
        <v>1056.25</v>
      </c>
      <c r="C52" s="4"/>
      <c r="H52" s="4"/>
      <c r="I52" s="29"/>
      <c r="AU52"/>
      <c r="AV52"/>
    </row>
    <row r="53" spans="1:48" x14ac:dyDescent="0.25">
      <c r="A53" s="4" t="s">
        <v>28</v>
      </c>
      <c r="B53" s="40">
        <v>1045</v>
      </c>
      <c r="C53" s="4"/>
      <c r="H53" s="4"/>
      <c r="I53" s="29"/>
      <c r="AU53"/>
      <c r="AV53"/>
    </row>
    <row r="54" spans="1:48" x14ac:dyDescent="0.25">
      <c r="A54" s="4" t="s">
        <v>12</v>
      </c>
      <c r="B54" s="40">
        <v>1004.55</v>
      </c>
      <c r="C54" s="4"/>
      <c r="H54" s="4"/>
      <c r="I54" s="29"/>
      <c r="AU54"/>
      <c r="AV54"/>
    </row>
    <row r="55" spans="1:48" x14ac:dyDescent="0.25">
      <c r="AU55"/>
      <c r="AV55"/>
    </row>
    <row r="56" spans="1:48" x14ac:dyDescent="0.25">
      <c r="D56" s="4"/>
      <c r="AU56"/>
      <c r="AV56"/>
    </row>
    <row r="57" spans="1:48" x14ac:dyDescent="0.25">
      <c r="AU57"/>
      <c r="AV57"/>
    </row>
    <row r="58" spans="1:48" x14ac:dyDescent="0.25">
      <c r="A58" s="4"/>
      <c r="B58" s="22"/>
      <c r="AU58"/>
      <c r="AV58"/>
    </row>
    <row r="59" spans="1:48" x14ac:dyDescent="0.25">
      <c r="AU59"/>
      <c r="AV59"/>
    </row>
    <row r="60" spans="1:48" x14ac:dyDescent="0.25">
      <c r="AU60"/>
      <c r="AV60"/>
    </row>
    <row r="61" spans="1:48" x14ac:dyDescent="0.25">
      <c r="AU61"/>
      <c r="AV61"/>
    </row>
    <row r="62" spans="1:48" x14ac:dyDescent="0.25">
      <c r="AU62"/>
      <c r="AV62"/>
    </row>
    <row r="63" spans="1:48" x14ac:dyDescent="0.25">
      <c r="AU63"/>
      <c r="AV63"/>
    </row>
    <row r="64" spans="1:48" x14ac:dyDescent="0.25">
      <c r="AU64"/>
      <c r="AV64"/>
    </row>
    <row r="65" spans="47:48" x14ac:dyDescent="0.25">
      <c r="AU65"/>
      <c r="AV65"/>
    </row>
    <row r="66" spans="47:48" x14ac:dyDescent="0.25">
      <c r="AU66"/>
      <c r="AV66"/>
    </row>
    <row r="67" spans="47:48" x14ac:dyDescent="0.25">
      <c r="AU67"/>
      <c r="AV67"/>
    </row>
    <row r="68" spans="47:48" x14ac:dyDescent="0.25">
      <c r="AU68"/>
      <c r="AV68"/>
    </row>
    <row r="69" spans="47:48" x14ac:dyDescent="0.25">
      <c r="AU69"/>
      <c r="AV69"/>
    </row>
    <row r="70" spans="47:48" x14ac:dyDescent="0.25">
      <c r="AU70"/>
      <c r="AV70"/>
    </row>
    <row r="71" spans="47:48" x14ac:dyDescent="0.25">
      <c r="AU71"/>
      <c r="AV71"/>
    </row>
    <row r="72" spans="47:48" x14ac:dyDescent="0.25">
      <c r="AU72"/>
      <c r="AV72"/>
    </row>
  </sheetData>
  <sortState ref="A5:Q41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2019-02-13T07:56:43Z</dcterms:modified>
</cp:coreProperties>
</file>