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246D8808-F33E-4CCE-9ED7-1BA3B48580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esel June15-MAR 19" sheetId="1" r:id="rId1"/>
  </sheets>
  <definedNames>
    <definedName name="_xlnm._FilterDatabase" localSheetId="0" hidden="1">'Diesel June15-MAR 19'!$A$1:$AZ$53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4" i="1" l="1"/>
  <c r="BA41" i="1"/>
  <c r="AZ41" i="1"/>
  <c r="BA40" i="1"/>
  <c r="AZ40" i="1"/>
  <c r="BA39" i="1"/>
  <c r="AZ39" i="1"/>
  <c r="BA38" i="1"/>
  <c r="AZ38" i="1"/>
  <c r="BA37" i="1"/>
  <c r="AZ37" i="1"/>
  <c r="BA36" i="1"/>
  <c r="AZ36" i="1"/>
  <c r="BA35" i="1"/>
  <c r="AZ35" i="1"/>
  <c r="BA34" i="1"/>
  <c r="AZ34" i="1"/>
  <c r="BA33" i="1"/>
  <c r="AZ33" i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BA24" i="1"/>
  <c r="AZ24" i="1"/>
  <c r="BA23" i="1"/>
  <c r="AZ23" i="1"/>
  <c r="BA22" i="1"/>
  <c r="AZ22" i="1"/>
  <c r="BA21" i="1"/>
  <c r="AZ21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BA14" i="1"/>
  <c r="AZ14" i="1"/>
  <c r="BA13" i="1"/>
  <c r="AZ13" i="1"/>
  <c r="BA12" i="1"/>
  <c r="AZ12" i="1"/>
  <c r="BA11" i="1"/>
  <c r="AZ11" i="1"/>
  <c r="BA10" i="1"/>
  <c r="AZ10" i="1"/>
  <c r="BA9" i="1"/>
  <c r="AZ9" i="1"/>
  <c r="BA8" i="1"/>
  <c r="AZ8" i="1"/>
  <c r="BA7" i="1"/>
  <c r="AZ7" i="1"/>
  <c r="BA6" i="1"/>
  <c r="AZ6" i="1"/>
  <c r="BA5" i="1"/>
  <c r="AZ5" i="1"/>
  <c r="BA4" i="1"/>
  <c r="AY41" i="1"/>
  <c r="AX41" i="1"/>
  <c r="AY42" i="1" l="1"/>
  <c r="AW41" i="1"/>
  <c r="AX42" i="1" s="1"/>
  <c r="AV41" i="1"/>
  <c r="AR41" i="1"/>
  <c r="AS41" i="1"/>
  <c r="AT41" i="1"/>
  <c r="AU41" i="1"/>
  <c r="AQ41" i="1"/>
  <c r="AP41" i="1"/>
  <c r="AO41" i="1"/>
  <c r="AN41" i="1"/>
  <c r="AM41" i="1"/>
  <c r="AY43" i="1" s="1"/>
  <c r="AW42" i="1" l="1"/>
  <c r="AV42" i="1"/>
  <c r="AT42" i="1"/>
  <c r="AR42" i="1"/>
  <c r="AS42" i="1"/>
  <c r="AU42" i="1"/>
  <c r="AQ42" i="1"/>
  <c r="AP42" i="1"/>
  <c r="AO42" i="1"/>
  <c r="AN42" i="1"/>
  <c r="AL41" i="1"/>
  <c r="AK41" i="1"/>
  <c r="AW43" i="1" s="1"/>
  <c r="AJ41" i="1"/>
  <c r="AV43" i="1" s="1"/>
  <c r="AI41" i="1"/>
  <c r="AU43" i="1" s="1"/>
  <c r="AH41" i="1"/>
  <c r="AT43" i="1" s="1"/>
  <c r="AM42" i="1" l="1"/>
  <c r="AX43" i="1"/>
  <c r="AL42" i="1"/>
  <c r="AK42" i="1"/>
  <c r="AI42" i="1"/>
  <c r="AJ42" i="1"/>
  <c r="AG41" i="1"/>
  <c r="AS43" i="1" s="1"/>
  <c r="AF41" i="1"/>
  <c r="AR43" i="1" s="1"/>
  <c r="AG42" i="1" l="1"/>
  <c r="AH42" i="1"/>
  <c r="AE41" i="1"/>
  <c r="AD41" i="1"/>
  <c r="AP43" i="1" s="1"/>
  <c r="AF42" i="1" l="1"/>
  <c r="AQ43" i="1"/>
  <c r="AE42" i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<sst xmlns="http://schemas.openxmlformats.org/spreadsheetml/2006/main" count="93" uniqueCount="51">
  <si>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</si>
  <si>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</si>
  <si>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</si>
  <si>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</si>
  <si>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</si>
  <si>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</si>
  <si>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</si>
  <si>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</si>
  <si>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</si>
  <si>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</si>
  <si>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</si>
  <si>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</si>
  <si>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</si>
  <si>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</si>
  <si>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</si>
  <si>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</si>
  <si>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</si>
  <si>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</si>
  <si>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</si>
  <si>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</si>
  <si>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</si>
  <si>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</si>
  <si>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</si>
  <si>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</si>
  <si>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</si>
  <si>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</si>
  <si>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</si>
  <si>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</si>
  <si>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</si>
  <si>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</si>
  <si>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</si>
  <si>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</si>
  <si>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</si>
  <si>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</si>
  <si>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</si>
  <si>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</si>
  <si>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</si>
  <si>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</si>
  <si>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</si>
  <si>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</si>
  <si>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</si>
  <si>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</si>
  <si>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</si>
  <si>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</si>
  <si>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</si>
  <si>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</si>
  <si>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</si>
  <si>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</si>
  <si>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</si>
  <si>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(June 2018-June 2019)</t>
  </si>
  <si>
    <t xml:space="preserve"> June 2019-May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</si>
</sst>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43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5" fillId="4" borderId="0" xfId="0" applyNumberFormat="1" applyFont="1" applyFill="1" applyAlignment="1">
      <alignment horizontal="center" vertical="center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3"/>
  <sheetViews>
    <sheetView tabSelected="1" zoomScale="115" zoomScaleNormal="115" workbookViewId="0">
      <pane xSplit="1" ySplit="3" topLeftCell="AQ37" activePane="bottomRight" state="frozen"/>
      <selection pane="topRight" activeCell="B1" sqref="B1"/>
      <selection pane="bottomLeft" activeCell="A4" sqref="A4"/>
      <selection pane="bottomRight" activeCell="BA4" sqref="BA4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2" max="52" width="22.7109375" customWidth="1"/>
    <col min="53" max="53" width="22.85546875" customWidth="1"/>
  </cols>
  <sheetData>
    <row r="1" spans="1:53" ht="15" customHeight="1" x14ac:dyDescent="0.35">
      <c r="C1" s="13" t="s">
        <v>43</v>
      </c>
    </row>
    <row r="2" spans="1:53" ht="15" customHeight="1" x14ac:dyDescent="0.35">
      <c r="C2" s="13" t="s">
        <v>46</v>
      </c>
      <c r="Y2" s="12"/>
      <c r="AZ2" s="40" t="s">
        <v>47</v>
      </c>
      <c r="BA2" s="40" t="s">
        <v>48</v>
      </c>
    </row>
    <row r="3" spans="1:53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11">
        <v>43160</v>
      </c>
      <c r="AK3" s="11">
        <v>43191</v>
      </c>
      <c r="AL3" s="11">
        <v>43221</v>
      </c>
      <c r="AM3" s="11">
        <v>43252</v>
      </c>
      <c r="AN3" s="11">
        <v>43282</v>
      </c>
      <c r="AO3" s="11">
        <v>43313</v>
      </c>
      <c r="AP3" s="11">
        <v>43344</v>
      </c>
      <c r="AQ3" s="11">
        <v>43374</v>
      </c>
      <c r="AR3" s="11">
        <v>43405</v>
      </c>
      <c r="AS3" s="11">
        <v>43435</v>
      </c>
      <c r="AT3" s="11">
        <v>43466</v>
      </c>
      <c r="AU3" s="11">
        <v>43497</v>
      </c>
      <c r="AV3" s="11">
        <v>43525</v>
      </c>
      <c r="AW3" s="11">
        <v>43556</v>
      </c>
      <c r="AX3" s="11">
        <v>43586</v>
      </c>
      <c r="AY3" s="11">
        <v>43617</v>
      </c>
      <c r="AZ3" s="40" t="s">
        <v>49</v>
      </c>
      <c r="BA3" s="40" t="s">
        <v>50</v>
      </c>
    </row>
    <row r="4" spans="1:53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6">
        <v>190.55555555555554</v>
      </c>
      <c r="AI4" s="27">
        <v>190</v>
      </c>
      <c r="AJ4" s="28">
        <v>185.83333333333334</v>
      </c>
      <c r="AK4" s="27">
        <v>193.88888888888889</v>
      </c>
      <c r="AL4" s="2">
        <v>202.22222222222223</v>
      </c>
      <c r="AM4" s="27">
        <v>203.333333333333</v>
      </c>
      <c r="AN4" s="30">
        <v>202.857142857143</v>
      </c>
      <c r="AO4" s="4">
        <v>212.08333333333334</v>
      </c>
      <c r="AP4" s="31">
        <v>215.5</v>
      </c>
      <c r="AQ4" s="4">
        <v>207.69230769230768</v>
      </c>
      <c r="AR4" s="4">
        <v>213.33333333333334</v>
      </c>
      <c r="AS4" s="4">
        <v>229.5625</v>
      </c>
      <c r="AT4" s="31">
        <v>236.944444444444</v>
      </c>
      <c r="AU4" s="33">
        <v>236.416666666667</v>
      </c>
      <c r="AV4" s="35">
        <v>238.57142857142901</v>
      </c>
      <c r="AW4" s="36">
        <v>240.1</v>
      </c>
      <c r="AX4" s="38">
        <v>235</v>
      </c>
      <c r="AY4" s="39">
        <v>235.55555555555554</v>
      </c>
      <c r="AZ4" s="41">
        <f>(AY4-AM4)/AM4*100</f>
        <v>15.846994535519308</v>
      </c>
      <c r="BA4" s="41">
        <f>(AY4-AX4)/AX4*100</f>
        <v>0.23640661938533741</v>
      </c>
    </row>
    <row r="5" spans="1:53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6">
        <v>207.5</v>
      </c>
      <c r="AI5" s="27">
        <v>205.2</v>
      </c>
      <c r="AJ5" s="28">
        <v>201.25</v>
      </c>
      <c r="AK5" s="27">
        <v>207.75</v>
      </c>
      <c r="AL5" s="2">
        <v>183</v>
      </c>
      <c r="AM5" s="27">
        <v>185.03</v>
      </c>
      <c r="AN5" s="30">
        <v>184</v>
      </c>
      <c r="AO5" s="4">
        <v>195</v>
      </c>
      <c r="AP5" s="31">
        <v>205</v>
      </c>
      <c r="AQ5" s="4">
        <v>220</v>
      </c>
      <c r="AR5" s="4">
        <v>208</v>
      </c>
      <c r="AS5" s="4">
        <v>224</v>
      </c>
      <c r="AT5" s="31">
        <v>232</v>
      </c>
      <c r="AU5" s="33">
        <v>231.25</v>
      </c>
      <c r="AV5" s="35">
        <v>229</v>
      </c>
      <c r="AW5" s="36">
        <v>231.05</v>
      </c>
      <c r="AX5" s="38">
        <v>230</v>
      </c>
      <c r="AY5" s="39">
        <v>239</v>
      </c>
      <c r="AZ5" s="41">
        <f t="shared" ref="AZ5:AZ41" si="0">(AY5-AM5)/AM5*100</f>
        <v>29.168242987623628</v>
      </c>
      <c r="BA5" s="41">
        <f t="shared" ref="BA5:BA41" si="1">(AY5-AX5)/AX5*100</f>
        <v>3.9130434782608701</v>
      </c>
    </row>
    <row r="6" spans="1:53" ht="15" customHeight="1" x14ac:dyDescent="0.25">
      <c r="A6" s="5" t="s">
        <v>3</v>
      </c>
      <c r="B6" s="1" t="s">
        <v>1</v>
      </c>
      <c r="C6" s="2">
        <v>145</v>
      </c>
      <c r="D6" s="2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6">
        <v>245</v>
      </c>
      <c r="AI6" s="27">
        <v>220</v>
      </c>
      <c r="AJ6" s="28">
        <v>200</v>
      </c>
      <c r="AK6" s="27">
        <v>227.5</v>
      </c>
      <c r="AL6" s="2">
        <v>186.66666666666666</v>
      </c>
      <c r="AM6" s="27">
        <v>180</v>
      </c>
      <c r="AN6" s="30">
        <v>180.35</v>
      </c>
      <c r="AO6" s="4">
        <v>185</v>
      </c>
      <c r="AP6" s="31">
        <v>201.25</v>
      </c>
      <c r="AQ6" s="4">
        <v>215</v>
      </c>
      <c r="AR6" s="4">
        <v>222</v>
      </c>
      <c r="AS6" s="4">
        <v>217.5</v>
      </c>
      <c r="AT6" s="31">
        <v>197.5</v>
      </c>
      <c r="AU6" s="33">
        <v>204.375</v>
      </c>
      <c r="AV6" s="35">
        <v>226.25</v>
      </c>
      <c r="AW6" s="36">
        <v>224.5</v>
      </c>
      <c r="AX6" s="38">
        <v>245.625</v>
      </c>
      <c r="AY6" s="39">
        <v>210</v>
      </c>
      <c r="AZ6" s="41">
        <f t="shared" si="0"/>
        <v>16.666666666666664</v>
      </c>
      <c r="BA6" s="41">
        <f t="shared" si="1"/>
        <v>-14.503816793893129</v>
      </c>
    </row>
    <row r="7" spans="1:53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6">
        <v>228.18181818181819</v>
      </c>
      <c r="AI7" s="27">
        <v>202.22222222222223</v>
      </c>
      <c r="AJ7" s="28">
        <v>200</v>
      </c>
      <c r="AK7" s="27">
        <v>202.72727272727272</v>
      </c>
      <c r="AL7" s="2">
        <v>222.22222222222223</v>
      </c>
      <c r="AM7" s="27">
        <v>207.5</v>
      </c>
      <c r="AN7" s="30">
        <v>208.18181818181819</v>
      </c>
      <c r="AO7" s="4">
        <v>210.83333333333334</v>
      </c>
      <c r="AP7" s="31">
        <v>210.02934041674018</v>
      </c>
      <c r="AQ7" s="4">
        <v>210</v>
      </c>
      <c r="AR7" s="4">
        <v>219</v>
      </c>
      <c r="AS7" s="4">
        <v>211</v>
      </c>
      <c r="AT7" s="31">
        <v>227.27272727272728</v>
      </c>
      <c r="AU7" s="33">
        <v>215</v>
      </c>
      <c r="AV7" s="35">
        <v>223</v>
      </c>
      <c r="AW7" s="37">
        <v>226.2</v>
      </c>
      <c r="AX7" s="38">
        <v>230</v>
      </c>
      <c r="AY7" s="39">
        <v>222</v>
      </c>
      <c r="AZ7" s="41">
        <f t="shared" si="0"/>
        <v>6.9879518072289164</v>
      </c>
      <c r="BA7" s="41">
        <f t="shared" si="1"/>
        <v>-3.4782608695652173</v>
      </c>
    </row>
    <row r="8" spans="1:53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6">
        <v>200.06666666666666</v>
      </c>
      <c r="AI8" s="27">
        <v>197.66666666666666</v>
      </c>
      <c r="AJ8" s="28">
        <v>194.28571428571428</v>
      </c>
      <c r="AK8" s="27">
        <v>207.33333333333334</v>
      </c>
      <c r="AL8" s="2">
        <v>208</v>
      </c>
      <c r="AM8" s="27">
        <v>211.538461538462</v>
      </c>
      <c r="AN8" s="30">
        <v>203.07692307692301</v>
      </c>
      <c r="AO8" s="4">
        <v>217.5</v>
      </c>
      <c r="AP8" s="31">
        <v>211.66666666666666</v>
      </c>
      <c r="AQ8" s="4">
        <v>220.45454545454547</v>
      </c>
      <c r="AR8" s="4">
        <v>225</v>
      </c>
      <c r="AS8" s="4">
        <v>239.41176470588201</v>
      </c>
      <c r="AT8" s="31">
        <v>236.5</v>
      </c>
      <c r="AU8" s="33">
        <v>231.333333333333</v>
      </c>
      <c r="AV8" s="35">
        <v>231.42857142857142</v>
      </c>
      <c r="AW8" s="37">
        <v>238.15</v>
      </c>
      <c r="AX8" s="38">
        <v>230</v>
      </c>
      <c r="AY8" s="39">
        <v>220.45454545454547</v>
      </c>
      <c r="AZ8" s="41">
        <f t="shared" si="0"/>
        <v>4.2148760330576289</v>
      </c>
      <c r="BA8" s="41">
        <f t="shared" si="1"/>
        <v>-4.1501976284584918</v>
      </c>
    </row>
    <row r="9" spans="1:53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6">
        <v>218.57142857142858</v>
      </c>
      <c r="AI9" s="27">
        <v>217.85714285714286</v>
      </c>
      <c r="AJ9" s="28">
        <v>211.85714285714286</v>
      </c>
      <c r="AK9" s="27">
        <v>198.33333333333334</v>
      </c>
      <c r="AL9" s="2">
        <v>206</v>
      </c>
      <c r="AM9" s="27">
        <v>209.166666666667</v>
      </c>
      <c r="AN9" s="30">
        <v>207.5</v>
      </c>
      <c r="AO9" s="4">
        <v>211.25</v>
      </c>
      <c r="AP9" s="31">
        <v>215</v>
      </c>
      <c r="AQ9" s="4">
        <v>218.57142857142858</v>
      </c>
      <c r="AR9" s="4">
        <v>225</v>
      </c>
      <c r="AS9" s="4">
        <v>207.5</v>
      </c>
      <c r="AT9" s="31">
        <v>214</v>
      </c>
      <c r="AU9" s="33">
        <v>220</v>
      </c>
      <c r="AV9" s="35">
        <v>229.28571428571399</v>
      </c>
      <c r="AW9" s="37">
        <v>233.1</v>
      </c>
      <c r="AX9" s="38">
        <v>218</v>
      </c>
      <c r="AY9" s="39">
        <v>220</v>
      </c>
      <c r="AZ9" s="41">
        <f t="shared" si="0"/>
        <v>5.1792828685257293</v>
      </c>
      <c r="BA9" s="41">
        <f t="shared" si="1"/>
        <v>0.91743119266055051</v>
      </c>
    </row>
    <row r="10" spans="1:53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6">
        <v>181.66666666666666</v>
      </c>
      <c r="AI10" s="27">
        <v>207.22222222222223</v>
      </c>
      <c r="AJ10" s="28">
        <v>187.5</v>
      </c>
      <c r="AK10" s="27">
        <v>188.33333333333334</v>
      </c>
      <c r="AL10" s="2">
        <v>190.45454545454547</v>
      </c>
      <c r="AM10" s="27">
        <v>190.166666666667</v>
      </c>
      <c r="AN10" s="30">
        <v>190.54545454545499</v>
      </c>
      <c r="AO10" s="4">
        <v>198.88888888888889</v>
      </c>
      <c r="AP10" s="31">
        <v>204.5</v>
      </c>
      <c r="AQ10" s="4">
        <v>189.44444444444446</v>
      </c>
      <c r="AR10" s="4">
        <v>196.81818181818181</v>
      </c>
      <c r="AS10" s="4">
        <v>200</v>
      </c>
      <c r="AT10" s="31">
        <v>212.91666666666666</v>
      </c>
      <c r="AU10" s="33">
        <v>219.75</v>
      </c>
      <c r="AV10" s="35">
        <v>220.166666666667</v>
      </c>
      <c r="AW10" s="37">
        <v>225.05</v>
      </c>
      <c r="AX10" s="38">
        <v>222.72727272727272</v>
      </c>
      <c r="AY10" s="39">
        <v>204.16666666666666</v>
      </c>
      <c r="AZ10" s="41">
        <f t="shared" si="0"/>
        <v>7.3619631901838565</v>
      </c>
      <c r="BA10" s="41">
        <f t="shared" si="1"/>
        <v>-8.3333333333333339</v>
      </c>
    </row>
    <row r="11" spans="1:53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6">
        <v>200</v>
      </c>
      <c r="AI11" s="27">
        <v>202.125</v>
      </c>
      <c r="AJ11" s="28">
        <v>213.63636363636363</v>
      </c>
      <c r="AK11" s="27">
        <v>205</v>
      </c>
      <c r="AL11" s="2">
        <v>207.5</v>
      </c>
      <c r="AM11" s="27">
        <v>200</v>
      </c>
      <c r="AN11" s="30">
        <v>206</v>
      </c>
      <c r="AO11" s="4">
        <v>218</v>
      </c>
      <c r="AP11" s="31">
        <v>206.4459463182863</v>
      </c>
      <c r="AQ11" s="4">
        <v>228.33333333333334</v>
      </c>
      <c r="AR11" s="4">
        <v>205</v>
      </c>
      <c r="AS11" s="4">
        <v>226</v>
      </c>
      <c r="AT11" s="31">
        <v>227.85714285714286</v>
      </c>
      <c r="AU11" s="33">
        <v>216.25</v>
      </c>
      <c r="AV11" s="35">
        <v>225</v>
      </c>
      <c r="AW11" s="37">
        <v>228.21</v>
      </c>
      <c r="AX11" s="38">
        <v>203.33333333333334</v>
      </c>
      <c r="AY11" s="39">
        <v>224</v>
      </c>
      <c r="AZ11" s="41">
        <f t="shared" si="0"/>
        <v>12</v>
      </c>
      <c r="BA11" s="41">
        <f t="shared" si="1"/>
        <v>10.163934426229503</v>
      </c>
    </row>
    <row r="12" spans="1:53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6">
        <v>203.57142857142858</v>
      </c>
      <c r="AI12" s="27">
        <v>212</v>
      </c>
      <c r="AJ12" s="28">
        <v>213.33333333333334</v>
      </c>
      <c r="AK12" s="27">
        <v>213.88888888888889</v>
      </c>
      <c r="AL12" s="2">
        <v>220.25</v>
      </c>
      <c r="AM12" s="27">
        <v>218.888888888889</v>
      </c>
      <c r="AN12" s="30">
        <v>247.5</v>
      </c>
      <c r="AO12" s="4">
        <v>242.85714285714286</v>
      </c>
      <c r="AP12" s="31">
        <v>245.83333333333334</v>
      </c>
      <c r="AQ12" s="4">
        <v>203.57142857142858</v>
      </c>
      <c r="AR12" s="4">
        <v>238.88888888888889</v>
      </c>
      <c r="AS12" s="4">
        <v>235.333333333333</v>
      </c>
      <c r="AT12" s="31">
        <v>243.66666666666666</v>
      </c>
      <c r="AU12" s="33">
        <v>243.66666666666666</v>
      </c>
      <c r="AV12" s="35">
        <v>246.666666666667</v>
      </c>
      <c r="AW12" s="37">
        <v>249.5</v>
      </c>
      <c r="AX12" s="38">
        <v>266.66666666666669</v>
      </c>
      <c r="AY12" s="39">
        <v>266.66666666666669</v>
      </c>
      <c r="AZ12" s="41">
        <f t="shared" si="0"/>
        <v>21.827411167512636</v>
      </c>
      <c r="BA12" s="41">
        <f t="shared" si="1"/>
        <v>0</v>
      </c>
    </row>
    <row r="13" spans="1:53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6">
        <v>223.42105263157896</v>
      </c>
      <c r="AI13" s="27">
        <v>211.88235294117646</v>
      </c>
      <c r="AJ13" s="28">
        <v>210.85714285714286</v>
      </c>
      <c r="AK13" s="27">
        <v>199.23076923076923</v>
      </c>
      <c r="AL13" s="2">
        <v>200.625</v>
      </c>
      <c r="AM13" s="27">
        <v>195.1176470588</v>
      </c>
      <c r="AN13" s="30">
        <v>191.46666666666701</v>
      </c>
      <c r="AO13" s="4">
        <v>195</v>
      </c>
      <c r="AP13" s="31">
        <v>203.19902731862135</v>
      </c>
      <c r="AQ13" s="4">
        <v>224.16666666666666</v>
      </c>
      <c r="AR13" s="4">
        <v>229.75</v>
      </c>
      <c r="AS13" s="4">
        <v>230</v>
      </c>
      <c r="AT13" s="31">
        <v>233.529411764706</v>
      </c>
      <c r="AU13" s="33">
        <v>233.666666666667</v>
      </c>
      <c r="AV13" s="35">
        <v>232.833333333333</v>
      </c>
      <c r="AW13" s="37">
        <v>234.11</v>
      </c>
      <c r="AX13" s="38">
        <v>245.27777777777777</v>
      </c>
      <c r="AY13" s="39">
        <v>236.47194444444443</v>
      </c>
      <c r="AZ13" s="41">
        <f t="shared" si="0"/>
        <v>21.194544936871871</v>
      </c>
      <c r="BA13" s="41">
        <f t="shared" si="1"/>
        <v>-3.5901472253680655</v>
      </c>
    </row>
    <row r="14" spans="1:53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6">
        <v>202.5</v>
      </c>
      <c r="AI14" s="27">
        <v>198.46153846153845</v>
      </c>
      <c r="AJ14" s="28">
        <v>189.58333333333334</v>
      </c>
      <c r="AK14" s="27">
        <v>190.76923076923077</v>
      </c>
      <c r="AL14" s="2">
        <v>199.61538461538461</v>
      </c>
      <c r="AM14" s="27">
        <v>200.78571428571399</v>
      </c>
      <c r="AN14" s="30">
        <v>200.538461538462</v>
      </c>
      <c r="AO14" s="4">
        <v>205</v>
      </c>
      <c r="AP14" s="31">
        <v>198.34032843325133</v>
      </c>
      <c r="AQ14" s="4">
        <v>216.25</v>
      </c>
      <c r="AR14" s="4">
        <v>223.33333333333334</v>
      </c>
      <c r="AS14" s="4">
        <v>223.88888888888889</v>
      </c>
      <c r="AT14" s="31">
        <v>228.84615384615384</v>
      </c>
      <c r="AU14" s="33">
        <v>233.66666666666666</v>
      </c>
      <c r="AV14" s="35">
        <v>223.07692307692307</v>
      </c>
      <c r="AW14" s="37">
        <v>222.21</v>
      </c>
      <c r="AX14" s="38">
        <v>223.63636363636363</v>
      </c>
      <c r="AY14" s="39">
        <v>223.07692307692307</v>
      </c>
      <c r="AZ14" s="41">
        <f t="shared" si="0"/>
        <v>11.101989437101652</v>
      </c>
      <c r="BA14" s="41">
        <f t="shared" si="1"/>
        <v>-0.25015634771732359</v>
      </c>
    </row>
    <row r="15" spans="1:53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6">
        <v>206.66666666666666</v>
      </c>
      <c r="AI15" s="27">
        <v>213.57142857142858</v>
      </c>
      <c r="AJ15" s="28">
        <v>199.16666666666666</v>
      </c>
      <c r="AK15" s="27">
        <v>192.14285714285714</v>
      </c>
      <c r="AL15" s="2">
        <v>195</v>
      </c>
      <c r="AM15" s="27">
        <v>195.71428571428601</v>
      </c>
      <c r="AN15" s="30">
        <v>193.83333333332999</v>
      </c>
      <c r="AO15" s="4">
        <v>195</v>
      </c>
      <c r="AP15" s="31">
        <v>219.28571428571428</v>
      </c>
      <c r="AQ15" s="4">
        <v>215</v>
      </c>
      <c r="AR15" s="4">
        <v>217</v>
      </c>
      <c r="AS15" s="4">
        <v>239</v>
      </c>
      <c r="AT15" s="31">
        <v>239.28571428571428</v>
      </c>
      <c r="AU15" s="33">
        <v>235.71428571428572</v>
      </c>
      <c r="AV15" s="35">
        <v>237.857142857143</v>
      </c>
      <c r="AW15" s="37">
        <v>237.9</v>
      </c>
      <c r="AX15" s="38">
        <v>235</v>
      </c>
      <c r="AY15" s="39">
        <v>207.5</v>
      </c>
      <c r="AZ15" s="41">
        <f t="shared" si="0"/>
        <v>6.0218978102188192</v>
      </c>
      <c r="BA15" s="41">
        <f t="shared" si="1"/>
        <v>-11.702127659574469</v>
      </c>
    </row>
    <row r="16" spans="1:53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6">
        <v>204.57142857142858</v>
      </c>
      <c r="AI16" s="27">
        <v>206.66666666666666</v>
      </c>
      <c r="AJ16" s="28">
        <v>197.77777777777777</v>
      </c>
      <c r="AK16" s="27">
        <v>198.75</v>
      </c>
      <c r="AL16" s="2">
        <v>195.33333333333334</v>
      </c>
      <c r="AM16" s="27">
        <v>188.21428571428601</v>
      </c>
      <c r="AN16" s="30">
        <v>189.666666666667</v>
      </c>
      <c r="AO16" s="4">
        <v>198</v>
      </c>
      <c r="AP16" s="31">
        <v>197.2811762957223</v>
      </c>
      <c r="AQ16" s="4">
        <v>229.75</v>
      </c>
      <c r="AR16" s="4">
        <v>238.38461538461539</v>
      </c>
      <c r="AS16" s="4">
        <v>217.083333333333</v>
      </c>
      <c r="AT16" s="31">
        <v>228.07692307692301</v>
      </c>
      <c r="AU16" s="33">
        <v>222.583333333333</v>
      </c>
      <c r="AV16" s="35">
        <v>229</v>
      </c>
      <c r="AW16" s="37">
        <v>230.1</v>
      </c>
      <c r="AX16" s="38">
        <v>226.91666666666666</v>
      </c>
      <c r="AY16" s="39">
        <v>229</v>
      </c>
      <c r="AZ16" s="41">
        <f t="shared" si="0"/>
        <v>21.669829222011199</v>
      </c>
      <c r="BA16" s="41">
        <f t="shared" si="1"/>
        <v>0.91810503121557518</v>
      </c>
    </row>
    <row r="17" spans="1:53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6">
        <v>197.8125</v>
      </c>
      <c r="AI17" s="27">
        <v>198.125</v>
      </c>
      <c r="AJ17" s="28">
        <v>203.88235294117646</v>
      </c>
      <c r="AK17" s="27">
        <v>203.8095238095238</v>
      </c>
      <c r="AL17" s="2">
        <v>200.29411764705881</v>
      </c>
      <c r="AM17" s="27">
        <v>203.88888888888889</v>
      </c>
      <c r="AN17" s="30">
        <v>206.78571428571428</v>
      </c>
      <c r="AO17" s="4">
        <v>203.25</v>
      </c>
      <c r="AP17" s="31">
        <v>200.33333333333334</v>
      </c>
      <c r="AQ17" s="4">
        <v>206.1764705882353</v>
      </c>
      <c r="AR17" s="4">
        <v>202.64705882352942</v>
      </c>
      <c r="AS17" s="4">
        <v>211.875</v>
      </c>
      <c r="AT17" s="31">
        <v>203.57142857142858</v>
      </c>
      <c r="AU17" s="33">
        <v>205.722222222222</v>
      </c>
      <c r="AV17" s="35">
        <v>203.94736842105263</v>
      </c>
      <c r="AW17" s="37">
        <v>204.4</v>
      </c>
      <c r="AX17" s="38">
        <v>206.65</v>
      </c>
      <c r="AY17" s="39">
        <v>206.1764705882353</v>
      </c>
      <c r="AZ17" s="41">
        <f t="shared" si="0"/>
        <v>1.1219746754287612</v>
      </c>
      <c r="BA17" s="41">
        <f t="shared" si="1"/>
        <v>-0.22914561420987251</v>
      </c>
    </row>
    <row r="18" spans="1:53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193.8235294117647</v>
      </c>
      <c r="AH18" s="26">
        <v>212.1875</v>
      </c>
      <c r="AI18" s="27">
        <v>198.68421052631578</v>
      </c>
      <c r="AJ18" s="28">
        <v>193.23529411764707</v>
      </c>
      <c r="AK18" s="27">
        <v>205</v>
      </c>
      <c r="AL18" s="2">
        <v>189.66666666666666</v>
      </c>
      <c r="AM18" s="27">
        <v>192.857142857143</v>
      </c>
      <c r="AN18" s="30">
        <v>195.833333333333</v>
      </c>
      <c r="AO18" s="4">
        <v>198</v>
      </c>
      <c r="AP18" s="31">
        <v>203.888888888889</v>
      </c>
      <c r="AQ18" s="4">
        <v>224.21052631578948</v>
      </c>
      <c r="AR18" s="4">
        <v>230.71428571428601</v>
      </c>
      <c r="AS18" s="4">
        <v>219.09090909090901</v>
      </c>
      <c r="AT18" s="31">
        <v>220.29411764705901</v>
      </c>
      <c r="AU18" s="33">
        <v>227.1875</v>
      </c>
      <c r="AV18" s="35">
        <v>230.52631578947401</v>
      </c>
      <c r="AW18" s="37">
        <v>231.21</v>
      </c>
      <c r="AX18" s="38">
        <v>229.31818181818181</v>
      </c>
      <c r="AY18" s="39">
        <v>236.34782608695653</v>
      </c>
      <c r="AZ18" s="41">
        <f t="shared" si="0"/>
        <v>22.550724637681071</v>
      </c>
      <c r="BA18" s="41">
        <f t="shared" si="1"/>
        <v>3.0654543887620176</v>
      </c>
    </row>
    <row r="19" spans="1:53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165</v>
      </c>
      <c r="AH19" s="26">
        <v>216.666666666667</v>
      </c>
      <c r="AI19" s="27">
        <v>220</v>
      </c>
      <c r="AJ19" s="28">
        <v>190</v>
      </c>
      <c r="AK19" s="27">
        <v>206.25</v>
      </c>
      <c r="AL19" s="2">
        <v>227.5</v>
      </c>
      <c r="AM19" s="29">
        <v>228.02</v>
      </c>
      <c r="AN19" s="30">
        <v>228.33333333333334</v>
      </c>
      <c r="AO19" s="4">
        <v>216.666666666667</v>
      </c>
      <c r="AP19" s="31">
        <v>213.75</v>
      </c>
      <c r="AQ19" s="4">
        <v>226.666666666667</v>
      </c>
      <c r="AR19" s="32">
        <v>217.06869151040522</v>
      </c>
      <c r="AS19" s="4">
        <v>222.5</v>
      </c>
      <c r="AT19" s="31">
        <v>225</v>
      </c>
      <c r="AU19" s="33">
        <v>225</v>
      </c>
      <c r="AV19" s="35">
        <v>236.666666666667</v>
      </c>
      <c r="AW19" s="37">
        <v>235.54</v>
      </c>
      <c r="AX19" s="38">
        <v>230.55166666666673</v>
      </c>
      <c r="AY19" s="39">
        <v>230.55166666666673</v>
      </c>
      <c r="AZ19" s="41">
        <f t="shared" si="0"/>
        <v>1.1102827237377086</v>
      </c>
      <c r="BA19" s="41">
        <f t="shared" si="1"/>
        <v>0</v>
      </c>
    </row>
    <row r="20" spans="1:53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6">
        <v>208.18181818181819</v>
      </c>
      <c r="AI20" s="27">
        <v>220.23809523809501</v>
      </c>
      <c r="AJ20" s="28">
        <v>197.7391304347826</v>
      </c>
      <c r="AK20" s="27">
        <v>196.86956521739131</v>
      </c>
      <c r="AL20" s="2">
        <v>205.75</v>
      </c>
      <c r="AM20" s="27">
        <v>206.75</v>
      </c>
      <c r="AN20" s="30">
        <v>202.61904761904799</v>
      </c>
      <c r="AO20" s="4">
        <v>208</v>
      </c>
      <c r="AP20" s="31">
        <v>213.57142857142901</v>
      </c>
      <c r="AQ20" s="4">
        <v>224.04761904761904</v>
      </c>
      <c r="AR20" s="4">
        <v>242.10526315789474</v>
      </c>
      <c r="AS20" s="4">
        <v>226.388888888889</v>
      </c>
      <c r="AT20" s="31">
        <v>223.4375</v>
      </c>
      <c r="AU20" s="33">
        <v>224.28571428571399</v>
      </c>
      <c r="AV20" s="35">
        <v>240.5</v>
      </c>
      <c r="AW20" s="37">
        <v>240.9</v>
      </c>
      <c r="AX20" s="38">
        <v>240.90909090909091</v>
      </c>
      <c r="AY20" s="39">
        <v>237</v>
      </c>
      <c r="AZ20" s="41">
        <f t="shared" si="0"/>
        <v>14.631197097944376</v>
      </c>
      <c r="BA20" s="41">
        <f t="shared" si="1"/>
        <v>-1.6226415094339615</v>
      </c>
    </row>
    <row r="21" spans="1:53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6">
        <v>215.3125</v>
      </c>
      <c r="AI21" s="27">
        <v>228.84615384615384</v>
      </c>
      <c r="AJ21" s="28">
        <v>219.58333333333334</v>
      </c>
      <c r="AK21" s="27">
        <v>210</v>
      </c>
      <c r="AL21" s="2">
        <v>205.53846153846155</v>
      </c>
      <c r="AM21" s="27">
        <v>202.30769230769201</v>
      </c>
      <c r="AN21" s="30">
        <v>206.92307692307699</v>
      </c>
      <c r="AO21" s="4">
        <v>209</v>
      </c>
      <c r="AP21" s="31">
        <v>217.91666666666666</v>
      </c>
      <c r="AQ21" s="4">
        <v>212.30769230769232</v>
      </c>
      <c r="AR21" s="4">
        <v>212.30769230769232</v>
      </c>
      <c r="AS21" s="4">
        <v>216.66666666666666</v>
      </c>
      <c r="AT21" s="31">
        <v>216.66666666666666</v>
      </c>
      <c r="AU21" s="33">
        <v>221.11111111111111</v>
      </c>
      <c r="AV21" s="35">
        <v>225.833333333333</v>
      </c>
      <c r="AW21" s="37">
        <v>228.5</v>
      </c>
      <c r="AX21" s="38">
        <v>227.5</v>
      </c>
      <c r="AY21" s="39">
        <v>227.5</v>
      </c>
      <c r="AZ21" s="41">
        <f t="shared" si="0"/>
        <v>12.4524714828899</v>
      </c>
      <c r="BA21" s="41">
        <f t="shared" si="1"/>
        <v>0</v>
      </c>
    </row>
    <row r="22" spans="1:53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6">
        <v>232.91666666666666</v>
      </c>
      <c r="AI22" s="27">
        <v>208.33333333333334</v>
      </c>
      <c r="AJ22" s="28">
        <v>212</v>
      </c>
      <c r="AK22" s="27">
        <v>191.875</v>
      </c>
      <c r="AL22" s="2">
        <v>203.33333333333334</v>
      </c>
      <c r="AM22" s="27">
        <v>195.5</v>
      </c>
      <c r="AN22" s="30">
        <v>204.28571428571428</v>
      </c>
      <c r="AO22" s="4">
        <v>208</v>
      </c>
      <c r="AP22" s="31">
        <v>220</v>
      </c>
      <c r="AQ22" s="4">
        <v>195.5</v>
      </c>
      <c r="AR22" s="4">
        <v>195.5</v>
      </c>
      <c r="AS22" s="4">
        <v>219.230769230769</v>
      </c>
      <c r="AT22" s="31">
        <v>232.5</v>
      </c>
      <c r="AU22" s="33">
        <v>239.54545454545453</v>
      </c>
      <c r="AV22" s="35">
        <v>231.78571428571428</v>
      </c>
      <c r="AW22" s="37">
        <v>232.22</v>
      </c>
      <c r="AX22" s="38">
        <v>232.5</v>
      </c>
      <c r="AY22" s="39">
        <v>232.5</v>
      </c>
      <c r="AZ22" s="41">
        <f t="shared" si="0"/>
        <v>18.925831202046037</v>
      </c>
      <c r="BA22" s="41">
        <f t="shared" si="1"/>
        <v>0</v>
      </c>
    </row>
    <row r="23" spans="1:53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6">
        <v>225</v>
      </c>
      <c r="AI23" s="27">
        <v>214.6875</v>
      </c>
      <c r="AJ23" s="28">
        <v>214.16666666666666</v>
      </c>
      <c r="AK23" s="27">
        <v>199.6875</v>
      </c>
      <c r="AL23" s="2">
        <v>205.45454545454547</v>
      </c>
      <c r="AM23" s="27">
        <v>201.111111111111</v>
      </c>
      <c r="AN23" s="30">
        <v>205</v>
      </c>
      <c r="AO23" s="4">
        <v>207.85714285714286</v>
      </c>
      <c r="AP23" s="31">
        <v>216.33333333333334</v>
      </c>
      <c r="AQ23" s="4">
        <v>221.11111111111111</v>
      </c>
      <c r="AR23" s="4">
        <v>231.21111111111099</v>
      </c>
      <c r="AS23" s="4">
        <v>210</v>
      </c>
      <c r="AT23" s="31">
        <v>220</v>
      </c>
      <c r="AU23" s="33">
        <v>225.76923076923077</v>
      </c>
      <c r="AV23" s="35">
        <v>224.70588235294119</v>
      </c>
      <c r="AW23" s="37">
        <v>226.1</v>
      </c>
      <c r="AX23" s="38">
        <v>224.14377828054299</v>
      </c>
      <c r="AY23" s="39">
        <v>235.38461538461539</v>
      </c>
      <c r="AZ23" s="41">
        <f t="shared" si="0"/>
        <v>17.042073948151362</v>
      </c>
      <c r="BA23" s="41">
        <f t="shared" si="1"/>
        <v>5.0150118777792416</v>
      </c>
    </row>
    <row r="24" spans="1:53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6">
        <v>230</v>
      </c>
      <c r="AI24" s="27">
        <v>219.5</v>
      </c>
      <c r="AJ24" s="28">
        <v>224.5</v>
      </c>
      <c r="AK24" s="27">
        <v>214.58333333333334</v>
      </c>
      <c r="AL24" s="2">
        <v>223.18181818181819</v>
      </c>
      <c r="AM24" s="27">
        <v>221.66666666666666</v>
      </c>
      <c r="AN24" s="30">
        <v>217</v>
      </c>
      <c r="AO24" s="4">
        <v>209.41666666666666</v>
      </c>
      <c r="AP24" s="31">
        <v>195.625</v>
      </c>
      <c r="AQ24" s="4">
        <v>221.66666666666666</v>
      </c>
      <c r="AR24" s="4">
        <v>221.766666666666</v>
      </c>
      <c r="AS24" s="4">
        <v>233.5</v>
      </c>
      <c r="AT24" s="31">
        <v>233.5</v>
      </c>
      <c r="AU24" s="33">
        <v>211.5</v>
      </c>
      <c r="AV24" s="35">
        <v>222</v>
      </c>
      <c r="AW24" s="37">
        <v>221.65</v>
      </c>
      <c r="AX24" s="38">
        <v>233.57142857142858</v>
      </c>
      <c r="AY24" s="39">
        <v>233.57142857142858</v>
      </c>
      <c r="AZ24" s="41">
        <f t="shared" si="0"/>
        <v>5.3705692803437266</v>
      </c>
      <c r="BA24" s="41">
        <f t="shared" si="1"/>
        <v>0</v>
      </c>
    </row>
    <row r="25" spans="1:53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6">
        <v>255.45454545454547</v>
      </c>
      <c r="AI25" s="27">
        <v>229.5</v>
      </c>
      <c r="AJ25" s="28">
        <v>230.83333333333334</v>
      </c>
      <c r="AK25" s="27">
        <v>221.25</v>
      </c>
      <c r="AL25" s="2">
        <v>224.5</v>
      </c>
      <c r="AM25" s="27">
        <v>227.5</v>
      </c>
      <c r="AN25" s="30">
        <v>224</v>
      </c>
      <c r="AO25" s="4">
        <v>222</v>
      </c>
      <c r="AP25" s="31">
        <v>227.5</v>
      </c>
      <c r="AQ25" s="4">
        <v>227.5</v>
      </c>
      <c r="AR25" s="4">
        <v>227.9</v>
      </c>
      <c r="AS25" s="4">
        <v>232.77777777777777</v>
      </c>
      <c r="AT25" s="31">
        <v>231.11111111111111</v>
      </c>
      <c r="AU25" s="33">
        <v>225.71428571428601</v>
      </c>
      <c r="AV25" s="35">
        <v>227.5</v>
      </c>
      <c r="AW25" s="37">
        <v>230.2</v>
      </c>
      <c r="AX25" s="38">
        <v>231.11111111111111</v>
      </c>
      <c r="AY25" s="39">
        <v>231.11111111111111</v>
      </c>
      <c r="AZ25" s="41">
        <f t="shared" si="0"/>
        <v>1.5873015873015885</v>
      </c>
      <c r="BA25" s="41">
        <f t="shared" si="1"/>
        <v>0</v>
      </c>
    </row>
    <row r="26" spans="1:53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6">
        <v>211.25</v>
      </c>
      <c r="AI26" s="27">
        <v>198</v>
      </c>
      <c r="AJ26" s="28">
        <v>205</v>
      </c>
      <c r="AK26" s="27">
        <v>201.42857142857142</v>
      </c>
      <c r="AL26" s="2">
        <v>210.625</v>
      </c>
      <c r="AM26" s="27">
        <v>217.77777777777777</v>
      </c>
      <c r="AN26" s="30">
        <v>210</v>
      </c>
      <c r="AO26" s="4">
        <v>204.90909090909091</v>
      </c>
      <c r="AP26" s="31">
        <v>201.25</v>
      </c>
      <c r="AQ26" s="4">
        <v>213.75</v>
      </c>
      <c r="AR26" s="4">
        <v>203.88888888888889</v>
      </c>
      <c r="AS26" s="4">
        <v>215.555555555556</v>
      </c>
      <c r="AT26" s="31">
        <v>216.666666666667</v>
      </c>
      <c r="AU26" s="33">
        <v>217.5</v>
      </c>
      <c r="AV26" s="35">
        <v>220.333333333333</v>
      </c>
      <c r="AW26" s="37">
        <v>220.95</v>
      </c>
      <c r="AX26" s="38">
        <v>232.5</v>
      </c>
      <c r="AY26" s="39">
        <v>205.75</v>
      </c>
      <c r="AZ26" s="41">
        <f t="shared" si="0"/>
        <v>-5.5229591836734668</v>
      </c>
      <c r="BA26" s="41">
        <f t="shared" si="1"/>
        <v>-11.505376344086022</v>
      </c>
    </row>
    <row r="27" spans="1:53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6">
        <v>202.5</v>
      </c>
      <c r="AI27" s="27">
        <v>201</v>
      </c>
      <c r="AJ27" s="28">
        <v>200</v>
      </c>
      <c r="AK27" s="27">
        <v>203.75</v>
      </c>
      <c r="AL27" s="2">
        <v>205</v>
      </c>
      <c r="AM27" s="27">
        <v>208.11500000000001</v>
      </c>
      <c r="AN27" s="30">
        <v>208</v>
      </c>
      <c r="AO27" s="4">
        <v>210</v>
      </c>
      <c r="AP27" s="31">
        <v>203.33333333333334</v>
      </c>
      <c r="AQ27" s="4">
        <v>226</v>
      </c>
      <c r="AR27" s="4">
        <v>200</v>
      </c>
      <c r="AS27" s="4">
        <v>231</v>
      </c>
      <c r="AT27" s="31">
        <v>249</v>
      </c>
      <c r="AU27" s="33">
        <v>235</v>
      </c>
      <c r="AV27" s="35">
        <v>234</v>
      </c>
      <c r="AW27" s="37">
        <v>235.6</v>
      </c>
      <c r="AX27" s="38">
        <v>228</v>
      </c>
      <c r="AY27" s="39">
        <v>238</v>
      </c>
      <c r="AZ27" s="41">
        <f t="shared" si="0"/>
        <v>14.359849121879725</v>
      </c>
      <c r="BA27" s="41">
        <f t="shared" si="1"/>
        <v>4.3859649122807012</v>
      </c>
    </row>
    <row r="28" spans="1:53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6">
        <v>212.38095238095238</v>
      </c>
      <c r="AI28" s="27">
        <v>203.52941176470588</v>
      </c>
      <c r="AJ28" s="28">
        <v>201.36363636363637</v>
      </c>
      <c r="AK28" s="27">
        <v>202.5</v>
      </c>
      <c r="AL28" s="2">
        <v>210.25</v>
      </c>
      <c r="AM28" s="27">
        <v>219.78260869565219</v>
      </c>
      <c r="AN28" s="30">
        <v>217.11538461538501</v>
      </c>
      <c r="AO28" s="4">
        <v>220.52631578947367</v>
      </c>
      <c r="AP28" s="31">
        <v>227.333333333333</v>
      </c>
      <c r="AQ28" s="4">
        <v>238.54545454545453</v>
      </c>
      <c r="AR28" s="4">
        <v>236.66666666666666</v>
      </c>
      <c r="AS28" s="4">
        <v>223.42105263157896</v>
      </c>
      <c r="AT28" s="31">
        <v>230.789473684211</v>
      </c>
      <c r="AU28" s="33">
        <v>233.05555555555554</v>
      </c>
      <c r="AV28" s="35">
        <v>233.63636363636363</v>
      </c>
      <c r="AW28" s="37">
        <v>238.24</v>
      </c>
      <c r="AX28" s="38">
        <v>233.93034821903254</v>
      </c>
      <c r="AY28" s="39">
        <v>221.05263157894737</v>
      </c>
      <c r="AZ28" s="41">
        <f t="shared" si="0"/>
        <v>0.5778541308761469</v>
      </c>
      <c r="BA28" s="41">
        <f t="shared" si="1"/>
        <v>-5.5049362932711778</v>
      </c>
    </row>
    <row r="29" spans="1:53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278.86363636363637</v>
      </c>
      <c r="AH29" s="26">
        <v>223</v>
      </c>
      <c r="AI29" s="27">
        <v>200</v>
      </c>
      <c r="AJ29" s="28">
        <v>197</v>
      </c>
      <c r="AK29" s="27">
        <v>203.15789473684211</v>
      </c>
      <c r="AL29" s="2">
        <v>162.27272727272728</v>
      </c>
      <c r="AM29" s="27">
        <v>175.41176470588201</v>
      </c>
      <c r="AN29" s="30">
        <v>175.833333333333</v>
      </c>
      <c r="AO29" s="4">
        <v>180</v>
      </c>
      <c r="AP29" s="31">
        <v>210</v>
      </c>
      <c r="AQ29" s="4">
        <v>237.77777777777777</v>
      </c>
      <c r="AR29" s="4">
        <v>217.777777777778</v>
      </c>
      <c r="AS29" s="4">
        <v>211.66666666666666</v>
      </c>
      <c r="AT29" s="31">
        <v>213.125</v>
      </c>
      <c r="AU29" s="33">
        <v>217.25</v>
      </c>
      <c r="AV29" s="35">
        <v>218.5</v>
      </c>
      <c r="AW29" s="37">
        <v>219.21</v>
      </c>
      <c r="AX29" s="38">
        <v>206.92857142857099</v>
      </c>
      <c r="AY29" s="39">
        <v>196.90909090909091</v>
      </c>
      <c r="AZ29" s="41">
        <f t="shared" si="0"/>
        <v>12.255350283519517</v>
      </c>
      <c r="BA29" s="41">
        <f t="shared" si="1"/>
        <v>-4.8419995606738517</v>
      </c>
    </row>
    <row r="30" spans="1:53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6">
        <v>221.42857142857142</v>
      </c>
      <c r="AI30" s="27">
        <v>202.1</v>
      </c>
      <c r="AJ30" s="28">
        <v>199</v>
      </c>
      <c r="AK30" s="27">
        <v>201.81818181818181</v>
      </c>
      <c r="AL30" s="2">
        <v>218.57142857142901</v>
      </c>
      <c r="AM30" s="27">
        <v>200.5</v>
      </c>
      <c r="AN30" s="30">
        <v>200.555555555556</v>
      </c>
      <c r="AO30" s="4">
        <v>211.84615384615384</v>
      </c>
      <c r="AP30" s="31">
        <v>203.33333333333334</v>
      </c>
      <c r="AQ30" s="4">
        <v>219.06666666666666</v>
      </c>
      <c r="AR30" s="4">
        <v>201.25</v>
      </c>
      <c r="AS30" s="4">
        <v>211.666666666667</v>
      </c>
      <c r="AT30" s="31">
        <v>218</v>
      </c>
      <c r="AU30" s="33">
        <v>221.42857142857142</v>
      </c>
      <c r="AV30" s="35">
        <v>241.875</v>
      </c>
      <c r="AW30" s="37">
        <v>241.9</v>
      </c>
      <c r="AX30" s="38">
        <v>220.625</v>
      </c>
      <c r="AY30" s="39">
        <v>231.66666666666666</v>
      </c>
      <c r="AZ30" s="41">
        <f t="shared" si="0"/>
        <v>15.54447215295095</v>
      </c>
      <c r="BA30" s="41">
        <f t="shared" si="1"/>
        <v>5.0047214353163314</v>
      </c>
    </row>
    <row r="31" spans="1:53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6">
        <v>192.30769230769232</v>
      </c>
      <c r="AI31" s="27">
        <v>190.625</v>
      </c>
      <c r="AJ31" s="28">
        <v>190.71428571428572</v>
      </c>
      <c r="AK31" s="27">
        <v>193.57142857142858</v>
      </c>
      <c r="AL31" s="2">
        <v>197.53333333333333</v>
      </c>
      <c r="AM31" s="27">
        <v>200.333333333333</v>
      </c>
      <c r="AN31" s="30">
        <v>200.875</v>
      </c>
      <c r="AO31" s="4">
        <v>216.6</v>
      </c>
      <c r="AP31" s="31">
        <v>215.77777777777777</v>
      </c>
      <c r="AQ31" s="4">
        <v>208.75</v>
      </c>
      <c r="AR31" s="4">
        <v>215.27272727272728</v>
      </c>
      <c r="AS31" s="4">
        <v>214.78571428571399</v>
      </c>
      <c r="AT31" s="31">
        <v>222.46666666666667</v>
      </c>
      <c r="AU31" s="33">
        <v>221.4375</v>
      </c>
      <c r="AV31" s="35">
        <v>225.83333333333334</v>
      </c>
      <c r="AW31" s="37">
        <v>226.45</v>
      </c>
      <c r="AX31" s="38">
        <v>215.3125</v>
      </c>
      <c r="AY31" s="39">
        <v>217</v>
      </c>
      <c r="AZ31" s="41">
        <f t="shared" si="0"/>
        <v>8.3194675540767182</v>
      </c>
      <c r="BA31" s="41">
        <f t="shared" si="1"/>
        <v>0.78374455732946302</v>
      </c>
    </row>
    <row r="32" spans="1:53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6">
        <v>183.75</v>
      </c>
      <c r="AI32" s="27">
        <v>190</v>
      </c>
      <c r="AJ32" s="28">
        <v>202.33333333333334</v>
      </c>
      <c r="AK32" s="27">
        <v>194.28571428571428</v>
      </c>
      <c r="AL32" s="2">
        <v>190.15</v>
      </c>
      <c r="AM32" s="27">
        <v>194.0625</v>
      </c>
      <c r="AN32" s="30">
        <v>195.38461538461499</v>
      </c>
      <c r="AO32" s="4">
        <v>200.277777777778</v>
      </c>
      <c r="AP32" s="31">
        <v>217.35294117647101</v>
      </c>
      <c r="AQ32" s="4">
        <v>237.69230769230768</v>
      </c>
      <c r="AR32" s="4">
        <v>214</v>
      </c>
      <c r="AS32" s="4">
        <v>228.75</v>
      </c>
      <c r="AT32" s="31">
        <v>224.375</v>
      </c>
      <c r="AU32" s="33">
        <v>233</v>
      </c>
      <c r="AV32" s="35">
        <v>234.5</v>
      </c>
      <c r="AW32" s="34">
        <v>235.11</v>
      </c>
      <c r="AX32" s="38">
        <v>227.5</v>
      </c>
      <c r="AY32" s="39">
        <v>232.69230769230768</v>
      </c>
      <c r="AZ32" s="41">
        <f t="shared" si="0"/>
        <v>19.905859036293812</v>
      </c>
      <c r="BA32" s="41">
        <f t="shared" si="1"/>
        <v>2.2823330515638149</v>
      </c>
    </row>
    <row r="33" spans="1:53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6">
        <v>199.66666666666666</v>
      </c>
      <c r="AI33" s="27">
        <v>199.28571428571428</v>
      </c>
      <c r="AJ33" s="28">
        <v>198.33333333333334</v>
      </c>
      <c r="AK33" s="27">
        <v>196</v>
      </c>
      <c r="AL33" s="2">
        <v>215.83333333333334</v>
      </c>
      <c r="AM33" s="27">
        <v>212.222222222222</v>
      </c>
      <c r="AN33" s="30">
        <v>207.777777777778</v>
      </c>
      <c r="AO33" s="4">
        <v>209.82352941176501</v>
      </c>
      <c r="AP33" s="31">
        <v>220.15384615384599</v>
      </c>
      <c r="AQ33" s="4">
        <v>230.55555555555554</v>
      </c>
      <c r="AR33" s="4">
        <v>240.61538461538501</v>
      </c>
      <c r="AS33" s="4">
        <v>225</v>
      </c>
      <c r="AT33" s="31">
        <v>230.625</v>
      </c>
      <c r="AU33" s="33">
        <v>237.142857142857</v>
      </c>
      <c r="AV33" s="35">
        <v>240.27777777777777</v>
      </c>
      <c r="AW33" s="34">
        <v>245.55</v>
      </c>
      <c r="AX33" s="38">
        <v>230.29411764705881</v>
      </c>
      <c r="AY33" s="39">
        <v>231</v>
      </c>
      <c r="AZ33" s="41">
        <f t="shared" si="0"/>
        <v>8.8481675392671288</v>
      </c>
      <c r="BA33" s="41">
        <f t="shared" si="1"/>
        <v>0.30651340996169091</v>
      </c>
    </row>
    <row r="34" spans="1:53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6">
        <v>205.33333333333334</v>
      </c>
      <c r="AI34" s="27">
        <v>197.75</v>
      </c>
      <c r="AJ34" s="28">
        <v>207.94117647058823</v>
      </c>
      <c r="AK34" s="27">
        <v>191.27777777777777</v>
      </c>
      <c r="AL34" s="2">
        <v>202.33333333333334</v>
      </c>
      <c r="AM34" s="27">
        <v>200.727272727273</v>
      </c>
      <c r="AN34" s="30">
        <v>200.58823529411799</v>
      </c>
      <c r="AO34" s="4">
        <v>205.25</v>
      </c>
      <c r="AP34" s="31">
        <v>220</v>
      </c>
      <c r="AQ34" s="4">
        <v>231.31578947368399</v>
      </c>
      <c r="AR34" s="4">
        <v>231.16666666666666</v>
      </c>
      <c r="AS34" s="4">
        <v>226.5</v>
      </c>
      <c r="AT34" s="31">
        <v>232.14285714285714</v>
      </c>
      <c r="AU34" s="33">
        <v>231.75</v>
      </c>
      <c r="AV34" s="35">
        <v>228.8235294117647</v>
      </c>
      <c r="AW34" s="37">
        <v>229.78</v>
      </c>
      <c r="AX34" s="38">
        <v>228.8095238095238</v>
      </c>
      <c r="AY34" s="39">
        <v>226.66666666666666</v>
      </c>
      <c r="AZ34" s="41">
        <f t="shared" si="0"/>
        <v>12.922705314009503</v>
      </c>
      <c r="BA34" s="41">
        <f t="shared" si="1"/>
        <v>-0.93652445369406689</v>
      </c>
    </row>
    <row r="35" spans="1:53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184.375</v>
      </c>
      <c r="AH35" s="26">
        <v>200.55555555555554</v>
      </c>
      <c r="AI35" s="27">
        <v>204.55555555555554</v>
      </c>
      <c r="AJ35" s="28">
        <v>200</v>
      </c>
      <c r="AK35" s="27">
        <v>202.77777777777777</v>
      </c>
      <c r="AL35" s="2">
        <v>215</v>
      </c>
      <c r="AM35" s="27">
        <v>204.44444444444446</v>
      </c>
      <c r="AN35" s="30">
        <v>200</v>
      </c>
      <c r="AO35" s="4">
        <v>207.54545454545499</v>
      </c>
      <c r="AP35" s="31">
        <v>203.33333333333334</v>
      </c>
      <c r="AQ35" s="4">
        <v>203.92857142857142</v>
      </c>
      <c r="AR35" s="4">
        <v>207.22222222222223</v>
      </c>
      <c r="AS35" s="4">
        <v>209</v>
      </c>
      <c r="AT35" s="31">
        <v>219.33333333333334</v>
      </c>
      <c r="AU35" s="33">
        <v>207.5</v>
      </c>
      <c r="AV35" s="35">
        <v>217</v>
      </c>
      <c r="AW35" s="37">
        <v>219.11</v>
      </c>
      <c r="AX35" s="38">
        <v>217.5</v>
      </c>
      <c r="AY35" s="39">
        <v>183.33333333333334</v>
      </c>
      <c r="AZ35" s="41">
        <f t="shared" si="0"/>
        <v>-10.32608695652174</v>
      </c>
      <c r="BA35" s="41">
        <f t="shared" si="1"/>
        <v>-15.708812260536394</v>
      </c>
    </row>
    <row r="36" spans="1:53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6">
        <v>212.14285714285714</v>
      </c>
      <c r="AI36" s="27">
        <v>217.1875</v>
      </c>
      <c r="AJ36" s="28">
        <v>203</v>
      </c>
      <c r="AK36" s="27">
        <v>204.23076923076923</v>
      </c>
      <c r="AL36" s="2">
        <v>199.33333333333334</v>
      </c>
      <c r="AM36" s="27">
        <v>198.52941176470588</v>
      </c>
      <c r="AN36" s="30">
        <v>194.8125</v>
      </c>
      <c r="AO36" s="4">
        <v>200.0625</v>
      </c>
      <c r="AP36" s="31">
        <v>190</v>
      </c>
      <c r="AQ36" s="4">
        <v>206.25</v>
      </c>
      <c r="AR36" s="4">
        <v>212.66666666666666</v>
      </c>
      <c r="AS36" s="4">
        <v>219.70588235294119</v>
      </c>
      <c r="AT36" s="31">
        <v>201.85714285714286</v>
      </c>
      <c r="AU36" s="33">
        <v>211.1764705882353</v>
      </c>
      <c r="AV36" s="35">
        <v>218</v>
      </c>
      <c r="AW36" s="37">
        <v>218</v>
      </c>
      <c r="AX36" s="38">
        <v>212.5625</v>
      </c>
      <c r="AY36" s="39">
        <v>218</v>
      </c>
      <c r="AZ36" s="41">
        <f t="shared" si="0"/>
        <v>9.8074074074074069</v>
      </c>
      <c r="BA36" s="41">
        <f t="shared" si="1"/>
        <v>2.5580711555424873</v>
      </c>
    </row>
    <row r="37" spans="1:53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6">
        <v>256</v>
      </c>
      <c r="AI37" s="27">
        <v>264</v>
      </c>
      <c r="AJ37" s="28">
        <v>249.28571428571428</v>
      </c>
      <c r="AK37" s="27">
        <v>224</v>
      </c>
      <c r="AL37" s="2">
        <v>222.85714285714286</v>
      </c>
      <c r="AM37" s="27">
        <v>226.25</v>
      </c>
      <c r="AN37" s="30">
        <v>222</v>
      </c>
      <c r="AO37" s="4">
        <v>228.333333333333</v>
      </c>
      <c r="AP37" s="31">
        <v>228.33333333333334</v>
      </c>
      <c r="AQ37" s="4">
        <v>251.25</v>
      </c>
      <c r="AR37" s="4">
        <v>236.25</v>
      </c>
      <c r="AS37" s="4">
        <v>236</v>
      </c>
      <c r="AT37" s="31">
        <v>236</v>
      </c>
      <c r="AU37" s="33">
        <v>233.125</v>
      </c>
      <c r="AV37" s="35">
        <v>230</v>
      </c>
      <c r="AW37" s="37">
        <v>231.55</v>
      </c>
      <c r="AX37" s="38">
        <v>235.71428571428572</v>
      </c>
      <c r="AY37" s="39">
        <v>235.71428571428572</v>
      </c>
      <c r="AZ37" s="41">
        <f t="shared" si="0"/>
        <v>4.1831097079715898</v>
      </c>
      <c r="BA37" s="41">
        <f t="shared" si="1"/>
        <v>0</v>
      </c>
    </row>
    <row r="38" spans="1:53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252.5</v>
      </c>
      <c r="AH38" s="26">
        <v>250.25</v>
      </c>
      <c r="AI38" s="27">
        <v>232</v>
      </c>
      <c r="AJ38" s="28">
        <v>254.28571428571428</v>
      </c>
      <c r="AK38" s="27">
        <v>250</v>
      </c>
      <c r="AL38" s="2">
        <v>253.33333333333334</v>
      </c>
      <c r="AM38" s="27">
        <v>255.12</v>
      </c>
      <c r="AN38" s="30">
        <v>231.25</v>
      </c>
      <c r="AO38" s="4">
        <v>231.666666666667</v>
      </c>
      <c r="AP38" s="31">
        <v>235</v>
      </c>
      <c r="AQ38" s="4">
        <v>223.33333333333334</v>
      </c>
      <c r="AR38" s="4">
        <v>238</v>
      </c>
      <c r="AS38" s="4">
        <v>227.5</v>
      </c>
      <c r="AT38" s="31">
        <v>226</v>
      </c>
      <c r="AU38" s="33">
        <v>236.25</v>
      </c>
      <c r="AV38" s="35">
        <v>237.142857142857</v>
      </c>
      <c r="AW38" s="37">
        <v>238.24</v>
      </c>
      <c r="AX38" s="38">
        <v>227.14285714285714</v>
      </c>
      <c r="AY38" s="39">
        <v>250</v>
      </c>
      <c r="AZ38" s="41">
        <f t="shared" si="0"/>
        <v>-2.0068987143305126</v>
      </c>
      <c r="BA38" s="41">
        <f t="shared" si="1"/>
        <v>10.062893081761008</v>
      </c>
    </row>
    <row r="39" spans="1:53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6">
        <v>223.33333333333334</v>
      </c>
      <c r="AI39" s="27">
        <v>238</v>
      </c>
      <c r="AJ39" s="28">
        <v>224.28571428571428</v>
      </c>
      <c r="AK39" s="27">
        <v>200</v>
      </c>
      <c r="AL39" s="2">
        <v>214.5</v>
      </c>
      <c r="AM39" s="27">
        <v>205</v>
      </c>
      <c r="AN39" s="30">
        <v>200</v>
      </c>
      <c r="AO39" s="4">
        <v>200</v>
      </c>
      <c r="AP39" s="31">
        <v>200</v>
      </c>
      <c r="AQ39" s="4">
        <v>228.75</v>
      </c>
      <c r="AR39" s="4">
        <v>215</v>
      </c>
      <c r="AS39" s="4">
        <v>215</v>
      </c>
      <c r="AT39" s="31">
        <v>225</v>
      </c>
      <c r="AU39" s="33">
        <v>235</v>
      </c>
      <c r="AV39" s="35">
        <v>239</v>
      </c>
      <c r="AW39" s="37">
        <v>239.22</v>
      </c>
      <c r="AX39" s="38">
        <v>227.6</v>
      </c>
      <c r="AY39" s="39">
        <v>207.6</v>
      </c>
      <c r="AZ39" s="41">
        <f t="shared" si="0"/>
        <v>1.2682926829268266</v>
      </c>
      <c r="BA39" s="41">
        <f t="shared" si="1"/>
        <v>-8.7873462214411244</v>
      </c>
    </row>
    <row r="40" spans="1:53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6">
        <v>211.66666666666666</v>
      </c>
      <c r="AI40" s="27">
        <v>205</v>
      </c>
      <c r="AJ40" s="28">
        <v>213.75</v>
      </c>
      <c r="AK40" s="27">
        <v>217</v>
      </c>
      <c r="AL40" s="2">
        <v>190</v>
      </c>
      <c r="AM40" s="27">
        <v>200.71428571428572</v>
      </c>
      <c r="AN40" s="30">
        <v>199.5</v>
      </c>
      <c r="AO40" s="4">
        <v>202</v>
      </c>
      <c r="AP40" s="31">
        <v>213.21428571428572</v>
      </c>
      <c r="AQ40" s="4">
        <v>200.71428571428572</v>
      </c>
      <c r="AR40" s="4">
        <v>210.54142857142801</v>
      </c>
      <c r="AS40" s="4">
        <v>210</v>
      </c>
      <c r="AT40" s="31">
        <v>218.333333333333</v>
      </c>
      <c r="AU40" s="33">
        <v>227.27272727272728</v>
      </c>
      <c r="AV40" s="35">
        <v>224.4</v>
      </c>
      <c r="AW40" s="37">
        <v>225</v>
      </c>
      <c r="AX40" s="38">
        <v>223.75151515151506</v>
      </c>
      <c r="AY40" s="39">
        <v>210</v>
      </c>
      <c r="AZ40" s="41">
        <f t="shared" si="0"/>
        <v>4.6263345195729491</v>
      </c>
      <c r="BA40" s="41">
        <f t="shared" si="1"/>
        <v>-6.1458869416831075</v>
      </c>
    </row>
    <row r="41" spans="1:53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G41" si="9">AVERAGE(AF4:AF40)</f>
        <v>199.26432432432429</v>
      </c>
      <c r="AG41" s="9">
        <f t="shared" si="9"/>
        <v>206.58302288308582</v>
      </c>
      <c r="AH41" s="9">
        <f t="shared" ref="AH41:AI41" si="10">AVERAGE(AH4:AH40)</f>
        <v>213.82082534779903</v>
      </c>
      <c r="AI41" s="9">
        <f t="shared" si="10"/>
        <v>209.88710040970105</v>
      </c>
      <c r="AJ41" s="9">
        <f t="shared" ref="AJ41:AK41" si="11">AVERAGE(AJ4:AJ40)</f>
        <v>206.41388721567751</v>
      </c>
      <c r="AK41" s="9">
        <f t="shared" si="11"/>
        <v>204.34516069284376</v>
      </c>
      <c r="AL41" s="9">
        <f t="shared" ref="AL41" si="12">AVERAGE(AL4:AL40)</f>
        <v>205.66760223524929</v>
      </c>
      <c r="AM41" s="9">
        <f t="shared" ref="AM41:AN41" si="13">AVERAGE(AM4:AM40)</f>
        <v>204.97427224551839</v>
      </c>
      <c r="AN41" s="9">
        <f t="shared" si="13"/>
        <v>204.32402942182352</v>
      </c>
      <c r="AO41" s="9">
        <f t="shared" ref="AO41:AP41" si="14">AVERAGE(AO4:AO40)</f>
        <v>207.98497288872684</v>
      </c>
      <c r="AP41" s="9">
        <f t="shared" si="14"/>
        <v>211.63961355002786</v>
      </c>
      <c r="AQ41" s="9">
        <f t="shared" ref="AQ41:AR41" si="15">AVERAGE(AQ4:AQ40)</f>
        <v>219.32704458447492</v>
      </c>
      <c r="AR41" s="9">
        <f t="shared" si="15"/>
        <v>219.54182571346936</v>
      </c>
      <c r="AS41" s="9">
        <f t="shared" ref="AS41:AU41" si="16">AVERAGE(AS4:AS40)</f>
        <v>221.56382081285327</v>
      </c>
      <c r="AT41" s="9">
        <f t="shared" si="16"/>
        <v>225.08624725842216</v>
      </c>
      <c r="AU41" s="9">
        <f t="shared" si="16"/>
        <v>225.6053194509077</v>
      </c>
      <c r="AV41" s="9">
        <f t="shared" ref="AV41:AX41" si="17">AVERAGE(AV4:AV40)</f>
        <v>229.16010601002864</v>
      </c>
      <c r="AW41" s="9">
        <f t="shared" si="17"/>
        <v>230.67054054054049</v>
      </c>
      <c r="AX41" s="9">
        <f t="shared" si="17"/>
        <v>228.01647452102554</v>
      </c>
      <c r="AY41" s="9">
        <f t="shared" ref="AY41" si="18">AVERAGE(AY4:AY40)</f>
        <v>224.68703791446254</v>
      </c>
      <c r="AZ41" s="42">
        <f t="shared" si="0"/>
        <v>9.6171902224549299</v>
      </c>
      <c r="BA41" s="42">
        <f t="shared" si="1"/>
        <v>-1.4601737061135016</v>
      </c>
    </row>
    <row r="42" spans="1:53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9">E41/D41*100-100</f>
        <v>4.1031303754704282</v>
      </c>
      <c r="F42" s="9">
        <f t="shared" si="19"/>
        <v>1.0249217719389208</v>
      </c>
      <c r="G42" s="9">
        <f t="shared" si="19"/>
        <v>-0.60255463081912808</v>
      </c>
      <c r="H42" s="9">
        <f t="shared" si="19"/>
        <v>7.2216487759870489</v>
      </c>
      <c r="I42" s="9">
        <f t="shared" ref="I42" si="20">I41/H41*100-100</f>
        <v>0.67037993955159436</v>
      </c>
      <c r="J42" s="9">
        <f>J41/I41*100-100</f>
        <v>-2.4165419909857917</v>
      </c>
      <c r="K42" s="9">
        <f t="shared" ref="K42" si="21">K41/J41*100-100</f>
        <v>-7.7994576038893655</v>
      </c>
      <c r="L42" s="9">
        <f t="shared" ref="L42" si="22">L41/K41*100-100</f>
        <v>-1.0758062255718528</v>
      </c>
      <c r="M42" s="9">
        <f t="shared" ref="M42" si="23">M41/L41*100-100</f>
        <v>4.0760379149903088</v>
      </c>
      <c r="N42" s="9">
        <f t="shared" ref="N42" si="24">N41/M41*100-100</f>
        <v>-2.1983002774388609</v>
      </c>
      <c r="O42" s="9">
        <f t="shared" ref="O42" si="25">O41/N41*100-100</f>
        <v>23.253048673309905</v>
      </c>
      <c r="P42" s="9">
        <f t="shared" ref="P42" si="26">P41/O41*100-100</f>
        <v>12.614077712555073</v>
      </c>
      <c r="Q42" s="9">
        <f t="shared" ref="Q42" si="27">Q41/P41*100-100</f>
        <v>-4.8511010091539646</v>
      </c>
      <c r="R42" s="9">
        <f t="shared" ref="R42" si="28">R41/Q41*100-100</f>
        <v>-1.9504597551869978</v>
      </c>
      <c r="S42" s="9">
        <f t="shared" ref="S42:U42" si="29">S41/R41*100-100</f>
        <v>-2.8229494912888669</v>
      </c>
      <c r="T42" s="9">
        <f t="shared" si="29"/>
        <v>4.4947843156112555</v>
      </c>
      <c r="U42" s="9">
        <f t="shared" si="29"/>
        <v>0.29684373645757489</v>
      </c>
      <c r="V42" s="9">
        <f t="shared" ref="V42" si="30">V41/U41*100-100</f>
        <v>15.767937415338167</v>
      </c>
      <c r="W42" s="9">
        <f t="shared" ref="W42:AQ42" si="31">W41/V41*100-100</f>
        <v>9.7626245702138021</v>
      </c>
      <c r="X42" s="9">
        <f t="shared" si="31"/>
        <v>-5.9443417580118592</v>
      </c>
      <c r="Y42" s="9">
        <f t="shared" si="31"/>
        <v>-2.2624290635974376</v>
      </c>
      <c r="Z42" s="9">
        <f t="shared" si="31"/>
        <v>-5.6491698059628419</v>
      </c>
      <c r="AA42" s="9">
        <f t="shared" si="31"/>
        <v>-2.7172083189478116</v>
      </c>
      <c r="AB42" s="9">
        <f t="shared" si="31"/>
        <v>-6.0808105072686658</v>
      </c>
      <c r="AC42" s="9">
        <f t="shared" si="31"/>
        <v>-0.70318642602846637</v>
      </c>
      <c r="AD42" s="9">
        <f t="shared" si="31"/>
        <v>-5.827122207081743</v>
      </c>
      <c r="AE42" s="9">
        <f t="shared" si="31"/>
        <v>9.2837419408763822</v>
      </c>
      <c r="AF42" s="9">
        <f t="shared" si="31"/>
        <v>-1.3327635660286319</v>
      </c>
      <c r="AG42" s="9">
        <f t="shared" si="31"/>
        <v>3.6728594461543196</v>
      </c>
      <c r="AH42" s="9">
        <f t="shared" si="31"/>
        <v>3.5035804799939569</v>
      </c>
      <c r="AI42" s="9">
        <f t="shared" si="31"/>
        <v>-1.8397295640868521</v>
      </c>
      <c r="AJ42" s="9">
        <f t="shared" si="31"/>
        <v>-1.6548006939177355</v>
      </c>
      <c r="AK42" s="9">
        <f t="shared" si="31"/>
        <v>-1.0022225494315506</v>
      </c>
      <c r="AL42" s="9">
        <f t="shared" si="31"/>
        <v>0.64716068534322346</v>
      </c>
      <c r="AM42" s="9">
        <f t="shared" si="31"/>
        <v>-0.3371119136877212</v>
      </c>
      <c r="AN42" s="9">
        <f t="shared" si="31"/>
        <v>-0.31723143425337241</v>
      </c>
      <c r="AO42" s="9">
        <f t="shared" si="31"/>
        <v>1.7917341769652353</v>
      </c>
      <c r="AP42" s="9">
        <f t="shared" si="31"/>
        <v>1.7571657271875409</v>
      </c>
      <c r="AQ42" s="9">
        <f t="shared" si="31"/>
        <v>3.6323214286298366</v>
      </c>
      <c r="AR42" s="9">
        <f t="shared" ref="AR42" si="32">AR41/AQ41*100-100</f>
        <v>9.7927334680207423E-2</v>
      </c>
      <c r="AS42" s="9">
        <f t="shared" ref="AS42" si="33">AS41/AR41*100-100</f>
        <v>0.92100677983013668</v>
      </c>
      <c r="AT42" s="9">
        <f t="shared" ref="AT42" si="34">AT41/AS41*100-100</f>
        <v>1.5898021764772352</v>
      </c>
      <c r="AU42" s="9">
        <f t="shared" ref="AU42:AY42" si="35">AU41/AT41*100-100</f>
        <v>0.23061035438989563</v>
      </c>
      <c r="AV42" s="9">
        <f t="shared" si="35"/>
        <v>1.5756661091914026</v>
      </c>
      <c r="AW42" s="9">
        <f t="shared" si="35"/>
        <v>0.65911757365209667</v>
      </c>
      <c r="AX42" s="9">
        <f t="shared" si="35"/>
        <v>-1.1505873326067331</v>
      </c>
      <c r="AY42" s="9">
        <f t="shared" si="35"/>
        <v>-1.4601737061134941</v>
      </c>
    </row>
    <row r="43" spans="1:53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36">O41/C41*100-100</f>
        <v>20.721070868497392</v>
      </c>
      <c r="P43" s="9">
        <f t="shared" si="36"/>
        <v>41.889883000593215</v>
      </c>
      <c r="Q43" s="9">
        <f t="shared" si="36"/>
        <v>29.685496456766828</v>
      </c>
      <c r="R43" s="9">
        <f t="shared" si="36"/>
        <v>25.866004951841987</v>
      </c>
      <c r="S43" s="9">
        <f t="shared" si="36"/>
        <v>23.054340834470423</v>
      </c>
      <c r="T43" s="9">
        <f t="shared" si="36"/>
        <v>19.924818834509921</v>
      </c>
      <c r="U43" s="9">
        <f t="shared" si="36"/>
        <v>19.479839273381018</v>
      </c>
      <c r="V43" s="9">
        <f t="shared" ref="V43" si="37">V41/J41*100-100</f>
        <v>41.744664901275826</v>
      </c>
      <c r="W43" s="9">
        <f t="shared" ref="W43:AQ43" si="38">W41/K41*100-100</f>
        <v>68.743762607689405</v>
      </c>
      <c r="X43" s="9">
        <f t="shared" si="38"/>
        <v>60.439070168077905</v>
      </c>
      <c r="Y43" s="9">
        <f t="shared" si="38"/>
        <v>50.66796657200976</v>
      </c>
      <c r="Z43" s="9">
        <f t="shared" si="38"/>
        <v>45.351745113252463</v>
      </c>
      <c r="AA43" s="9">
        <f t="shared" si="38"/>
        <v>14.725142238140521</v>
      </c>
      <c r="AB43" s="9">
        <f t="shared" si="38"/>
        <v>-4.320200526375146</v>
      </c>
      <c r="AC43" s="9">
        <f t="shared" si="38"/>
        <v>-0.14914190397999505</v>
      </c>
      <c r="AD43" s="9">
        <f t="shared" si="38"/>
        <v>-4.0970244886797076</v>
      </c>
      <c r="AE43" s="9">
        <f t="shared" si="38"/>
        <v>7.8509377705573371</v>
      </c>
      <c r="AF43" s="9">
        <f t="shared" si="38"/>
        <v>1.8362212652878185</v>
      </c>
      <c r="AG43" s="9">
        <f t="shared" si="38"/>
        <v>5.2640527901874918</v>
      </c>
      <c r="AH43" s="9">
        <f t="shared" si="38"/>
        <v>-5.887531531886907</v>
      </c>
      <c r="AI43" s="9">
        <f t="shared" si="38"/>
        <v>-15.835600757598257</v>
      </c>
      <c r="AJ43" s="9">
        <f t="shared" si="38"/>
        <v>-11.997164522786747</v>
      </c>
      <c r="AK43" s="9">
        <f t="shared" si="38"/>
        <v>-10.862475523756714</v>
      </c>
      <c r="AL43" s="9">
        <f t="shared" si="38"/>
        <v>-4.9140454768234321</v>
      </c>
      <c r="AM43" s="9">
        <f t="shared" si="38"/>
        <v>-2.5876963390096108</v>
      </c>
      <c r="AN43" s="9">
        <f t="shared" si="38"/>
        <v>3.3902461652551636</v>
      </c>
      <c r="AO43" s="9">
        <f t="shared" si="38"/>
        <v>5.9880178965114226</v>
      </c>
      <c r="AP43" s="9">
        <f t="shared" si="38"/>
        <v>14.523847576445831</v>
      </c>
      <c r="AQ43" s="9">
        <f t="shared" si="38"/>
        <v>8.6014440254668045</v>
      </c>
      <c r="AR43" s="9">
        <f t="shared" ref="AR43" si="39">AR41/AF41*100-100</f>
        <v>10.176182544418367</v>
      </c>
      <c r="AS43" s="9">
        <f t="shared" ref="AS43" si="40">AS41/AG41*100-100</f>
        <v>7.2517081610552907</v>
      </c>
      <c r="AT43" s="9">
        <f t="shared" ref="AT43" si="41">AT41/AH41*100-100</f>
        <v>5.2686270817161613</v>
      </c>
      <c r="AU43" s="9">
        <f t="shared" ref="AU43:AY43" si="42">AU41/AI41*100-100</f>
        <v>7.4888923666697877</v>
      </c>
      <c r="AV43" s="9">
        <f t="shared" si="42"/>
        <v>11.01971340260846</v>
      </c>
      <c r="AW43" s="9">
        <f t="shared" si="42"/>
        <v>12.882800727180935</v>
      </c>
      <c r="AX43" s="9">
        <f t="shared" si="42"/>
        <v>10.866501112903975</v>
      </c>
      <c r="AY43" s="9">
        <f t="shared" si="42"/>
        <v>9.6171902224549228</v>
      </c>
    </row>
    <row r="45" spans="1:53" ht="15" customHeight="1" x14ac:dyDescent="0.25">
      <c r="A45" s="14" t="s">
        <v>44</v>
      </c>
    </row>
    <row r="46" spans="1:53" ht="15" customHeight="1" x14ac:dyDescent="0.25">
      <c r="A46" s="5" t="s">
        <v>9</v>
      </c>
      <c r="B46" s="39">
        <v>266.66666666666669</v>
      </c>
      <c r="D46" s="5"/>
      <c r="E46" s="5"/>
      <c r="H46" s="5"/>
    </row>
    <row r="47" spans="1:53" ht="15" customHeight="1" x14ac:dyDescent="0.25">
      <c r="A47" s="5" t="s">
        <v>34</v>
      </c>
      <c r="B47" s="39">
        <v>250</v>
      </c>
      <c r="D47" s="5"/>
      <c r="E47" s="5"/>
    </row>
    <row r="48" spans="1:53" ht="15" customHeight="1" x14ac:dyDescent="0.25">
      <c r="A48" s="5" t="s">
        <v>2</v>
      </c>
      <c r="B48" s="39">
        <v>239</v>
      </c>
      <c r="D48" s="5"/>
      <c r="E48" s="5"/>
      <c r="H48" s="5"/>
    </row>
    <row r="50" spans="1:4" ht="15" customHeight="1" x14ac:dyDescent="0.25">
      <c r="A50" s="14" t="s">
        <v>45</v>
      </c>
    </row>
    <row r="51" spans="1:4" ht="15" customHeight="1" x14ac:dyDescent="0.25">
      <c r="A51" s="5" t="s">
        <v>7</v>
      </c>
      <c r="B51" s="39">
        <v>204.16666666666666</v>
      </c>
      <c r="D51" s="5"/>
    </row>
    <row r="52" spans="1:4" ht="15" customHeight="1" x14ac:dyDescent="0.25">
      <c r="A52" s="5" t="s">
        <v>26</v>
      </c>
      <c r="B52" s="39">
        <v>196.90909090909091</v>
      </c>
      <c r="D52" s="5"/>
    </row>
    <row r="53" spans="1:4" ht="15" customHeight="1" x14ac:dyDescent="0.25">
      <c r="A53" s="5" t="s">
        <v>31</v>
      </c>
      <c r="B53" s="39">
        <v>183.33333333333334</v>
      </c>
      <c r="D5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June15-MAR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2019-07-14T10:19:18Z</dcterms:modified>
</cp:coreProperties>
</file>