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1132ACFA-DF51-4147-8DF9-875FF788FBC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iesel June15-aug 18" sheetId="1" r:id="rId1"/>
  </sheets>
  <definedNames>
    <definedName name="_xlnm._FilterDatabase" localSheetId="0" hidden="1">'Diesel June15-aug 18'!$A$1:$AO$53</definedName>
  </definedNames>
  <calcPr calcId="162913"/>
</workbook>
</file>

<file path=xl/calcChain.xml><?xml version="1.0" encoding="utf-8"?>
<calcChain xmlns="http://schemas.openxmlformats.org/spreadsheetml/2006/main">
  <c r="AP4" i="1" l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Q5" i="1"/>
  <c r="AP5" i="1"/>
  <c r="AQ4" i="1"/>
  <c r="AO41" i="1" l="1"/>
  <c r="AN41" i="1"/>
  <c r="AM41" i="1"/>
  <c r="AO42" i="1" l="1"/>
  <c r="AN42" i="1"/>
  <c r="AL41" i="1"/>
  <c r="AM42" i="1" s="1"/>
  <c r="AK41" i="1"/>
  <c r="AJ41" i="1"/>
  <c r="AI41" i="1"/>
  <c r="AH41" i="1"/>
  <c r="AL42" i="1" l="1"/>
  <c r="AK42" i="1"/>
  <c r="AI42" i="1"/>
  <c r="AJ42" i="1"/>
  <c r="AG41" i="1"/>
  <c r="AF41" i="1"/>
  <c r="AG42" i="1" l="1"/>
  <c r="AH42" i="1"/>
  <c r="AE41" i="1"/>
  <c r="AF42" i="1" s="1"/>
  <c r="AD41" i="1"/>
  <c r="AE42" i="1" l="1"/>
  <c r="AC41" i="1"/>
  <c r="AD42" i="1" l="1"/>
  <c r="AO43" i="1"/>
  <c r="AB41" i="1"/>
  <c r="AA41" i="1"/>
  <c r="AM43" i="1" s="1"/>
  <c r="AC42" i="1" l="1"/>
  <c r="AN43" i="1"/>
  <c r="AB42" i="1"/>
  <c r="Z41" i="1"/>
  <c r="AA42" i="1" l="1"/>
  <c r="AL43" i="1"/>
  <c r="Y41" i="1"/>
  <c r="Z42" i="1" l="1"/>
  <c r="AK43" i="1"/>
  <c r="X41" i="1"/>
  <c r="V41" i="1"/>
  <c r="AH43" i="1" s="1"/>
  <c r="W41" i="1"/>
  <c r="AI43" i="1" s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Y42" i="1" l="1"/>
  <c r="AJ43" i="1"/>
  <c r="X43" i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<sst xmlns="http://schemas.openxmlformats.org/spreadsheetml/2006/main" count="93" uniqueCount="52">
  <si>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</si>
  <si>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</si>
  <si>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</si>
  <si>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</si>
  <si>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</si>
  <si>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</si>
  <si>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</si>
  <si>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</si>
  <si>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</si>
  <si>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</si>
  <si>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</si>
  <si>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</si>
  <si>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</si>
  <si>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</si>
  <si>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</si>
  <si>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</si>
  <si>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</si>
  <si>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</si>
  <si>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</si>
  <si>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</si>
  <si>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</si>
  <si>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</si>
  <si>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</si>
  <si>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</si>
  <si>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</si>
  <si>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</si>
  <si>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</si>
  <si>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</si>
  <si>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</si>
  <si>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</si>
  <si>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</si>
  <si>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</si>
  <si>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</si>
  <si>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</si>
  <si>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</si>
  <si>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</si>
  <si>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</si>
  <si>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</si>
  <si>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</si>
  <si>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</si>
  <si>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</si>
  <si>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</si>
  <si>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</si>
  <si>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</si>
  <si>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</si>
  <si>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</si>
  <si>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</si>
  <si>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Abuja, Cross River and Ebonyi</t>
  </si>
  <si>
    <t>Year on Year %</t>
  </si>
  <si>
    <t>Month on Month %</t>
  </si>
  <si>
    <t>(August 2017-August 2018)</t>
  </si>
  <si>
    <t>July 2018-Aug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</si>
</sst>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</cellStyleXfs>
  <cellXfs count="34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164" fontId="1" fillId="0" borderId="2" xfId="7" applyFont="1" applyFill="1" applyBorder="1" applyAlignment="1">
      <alignment horizontal="right" wrapText="1"/>
    </xf>
    <xf numFmtId="2" fontId="11" fillId="0" borderId="2" xfId="8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1" fillId="0" borderId="3" xfId="8" applyNumberFormat="1" applyFont="1" applyFill="1" applyBorder="1" applyAlignment="1">
      <alignment horizontal="right" wrapText="1"/>
    </xf>
    <xf numFmtId="2" fontId="11" fillId="0" borderId="2" xfId="9" applyNumberFormat="1" applyFont="1" applyFill="1" applyBorder="1" applyAlignment="1">
      <alignment horizontal="right" wrapText="1"/>
    </xf>
    <xf numFmtId="0" fontId="13" fillId="4" borderId="4" xfId="0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2" fontId="14" fillId="4" borderId="0" xfId="0" applyNumberFormat="1" applyFont="1" applyFill="1" applyBorder="1" applyAlignment="1">
      <alignment horizontal="center" vertical="center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3"/>
  <sheetViews>
    <sheetView tabSelected="1" zoomScale="115" zoomScaleNormal="115" workbookViewId="0">
      <pane xSplit="1" ySplit="3" topLeftCell="AG34" activePane="bottomRight" state="frozen"/>
      <selection pane="topRight" activeCell="B1" sqref="B1"/>
      <selection pane="bottomLeft" activeCell="A4" sqref="A4"/>
      <selection pane="bottomRight" activeCell="AG49" sqref="AG49"/>
    </sheetView>
  </sheetViews>
  <sheetFormatPr defaultRowHeight="15" customHeight="1" x14ac:dyDescent="0.25"/>
  <cols>
    <col min="1" max="1" width="21.140625" customWidth="1"/>
    <col min="2" max="2" width="11.28515625" customWidth="1"/>
    <col min="7" max="18" width="9.140625" customWidth="1"/>
    <col min="42" max="42" width="23.28515625" customWidth="1"/>
    <col min="43" max="43" width="21.7109375" customWidth="1"/>
  </cols>
  <sheetData>
    <row r="1" spans="1:43" ht="15" customHeight="1" x14ac:dyDescent="0.35">
      <c r="C1" s="13" t="s">
        <v>43</v>
      </c>
    </row>
    <row r="2" spans="1:43" ht="15" customHeight="1" x14ac:dyDescent="0.35">
      <c r="C2" s="13" t="s">
        <v>46</v>
      </c>
      <c r="Y2" s="12"/>
      <c r="AP2" s="31" t="s">
        <v>48</v>
      </c>
      <c r="AQ2" s="31" t="s">
        <v>49</v>
      </c>
    </row>
    <row r="3" spans="1:43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11">
        <v>43101</v>
      </c>
      <c r="AI3" s="11">
        <v>43132</v>
      </c>
      <c r="AJ3" s="11">
        <v>43160</v>
      </c>
      <c r="AK3" s="11">
        <v>43191</v>
      </c>
      <c r="AL3" s="11">
        <v>43221</v>
      </c>
      <c r="AM3" s="11">
        <v>43252</v>
      </c>
      <c r="AN3" s="11">
        <v>43282</v>
      </c>
      <c r="AO3" s="11">
        <v>43313</v>
      </c>
      <c r="AP3" s="31" t="s">
        <v>50</v>
      </c>
      <c r="AQ3" s="31" t="s">
        <v>51</v>
      </c>
    </row>
    <row r="4" spans="1:43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6">
        <v>190.55555555555554</v>
      </c>
      <c r="AI4" s="27">
        <v>190</v>
      </c>
      <c r="AJ4" s="28">
        <v>185.83333333333334</v>
      </c>
      <c r="AK4" s="27">
        <v>193.88888888888889</v>
      </c>
      <c r="AL4" s="2">
        <v>202.22222222222223</v>
      </c>
      <c r="AM4" s="27">
        <v>203.333333333333</v>
      </c>
      <c r="AN4" s="30">
        <v>202.857142857143</v>
      </c>
      <c r="AO4" s="4">
        <v>212.08333333333334</v>
      </c>
      <c r="AP4" s="32">
        <f>(AO4-AC4)/AC4*100</f>
        <v>20.616113744075829</v>
      </c>
      <c r="AQ4" s="32">
        <f>(AO4-AN4)/AN4*100</f>
        <v>4.5481220657276289</v>
      </c>
    </row>
    <row r="5" spans="1:43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6">
        <v>207.5</v>
      </c>
      <c r="AI5" s="27">
        <v>205.2</v>
      </c>
      <c r="AJ5" s="28">
        <v>201.25</v>
      </c>
      <c r="AK5" s="27">
        <v>207.75</v>
      </c>
      <c r="AL5" s="2">
        <v>183</v>
      </c>
      <c r="AM5" s="27">
        <v>185.03</v>
      </c>
      <c r="AN5" s="30">
        <v>184</v>
      </c>
      <c r="AO5" s="4">
        <v>195</v>
      </c>
      <c r="AP5" s="32">
        <f t="shared" ref="AP5:AP41" si="0">(AO5-AC5)/AC5*100</f>
        <v>5.845953427780497</v>
      </c>
      <c r="AQ5" s="32">
        <f t="shared" ref="AQ5:AQ41" si="1">(AO5-AN5)/AN5*100</f>
        <v>5.9782608695652177</v>
      </c>
    </row>
    <row r="6" spans="1:43" ht="15" customHeight="1" x14ac:dyDescent="0.25">
      <c r="A6" s="5" t="s">
        <v>3</v>
      </c>
      <c r="B6" s="1" t="s">
        <v>1</v>
      </c>
      <c r="C6" s="2">
        <v>145</v>
      </c>
      <c r="D6" s="3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6">
        <v>245</v>
      </c>
      <c r="AI6" s="27">
        <v>220</v>
      </c>
      <c r="AJ6" s="28">
        <v>200</v>
      </c>
      <c r="AK6" s="27">
        <v>227.5</v>
      </c>
      <c r="AL6" s="2">
        <v>186.66666666666666</v>
      </c>
      <c r="AM6" s="27">
        <v>180</v>
      </c>
      <c r="AN6" s="30">
        <v>180.35</v>
      </c>
      <c r="AO6" s="4">
        <v>185</v>
      </c>
      <c r="AP6" s="32">
        <f t="shared" si="0"/>
        <v>-2.6315789473684208</v>
      </c>
      <c r="AQ6" s="32">
        <f t="shared" si="1"/>
        <v>2.5783199334627147</v>
      </c>
    </row>
    <row r="7" spans="1:43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6">
        <v>228.18181818181819</v>
      </c>
      <c r="AI7" s="27">
        <v>202.22222222222223</v>
      </c>
      <c r="AJ7" s="28">
        <v>200</v>
      </c>
      <c r="AK7" s="27">
        <v>202.72727272727272</v>
      </c>
      <c r="AL7" s="2">
        <v>222.22222222222223</v>
      </c>
      <c r="AM7" s="27">
        <v>207.5</v>
      </c>
      <c r="AN7" s="30">
        <v>208.18181818181819</v>
      </c>
      <c r="AO7" s="4">
        <v>210.83333333333334</v>
      </c>
      <c r="AP7" s="32">
        <f t="shared" si="0"/>
        <v>16.834592779177161</v>
      </c>
      <c r="AQ7" s="32">
        <f t="shared" si="1"/>
        <v>1.2736535662299875</v>
      </c>
    </row>
    <row r="8" spans="1:43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6">
        <v>200.06666666666666</v>
      </c>
      <c r="AI8" s="27">
        <v>197.66666666666666</v>
      </c>
      <c r="AJ8" s="28">
        <v>194.28571428571428</v>
      </c>
      <c r="AK8" s="27">
        <v>207.33333333333334</v>
      </c>
      <c r="AL8" s="2">
        <v>208</v>
      </c>
      <c r="AM8" s="27">
        <v>211.538461538462</v>
      </c>
      <c r="AN8" s="30">
        <v>203.07692307692301</v>
      </c>
      <c r="AO8" s="4">
        <v>217.5</v>
      </c>
      <c r="AP8" s="32">
        <f t="shared" si="0"/>
        <v>8.9315525876458945</v>
      </c>
      <c r="AQ8" s="32">
        <f t="shared" si="1"/>
        <v>7.1022727272727622</v>
      </c>
    </row>
    <row r="9" spans="1:43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6">
        <v>218.57142857142858</v>
      </c>
      <c r="AI9" s="27">
        <v>217.85714285714286</v>
      </c>
      <c r="AJ9" s="28">
        <v>211.85714285714286</v>
      </c>
      <c r="AK9" s="27">
        <v>198.33333333333334</v>
      </c>
      <c r="AL9" s="2">
        <v>206</v>
      </c>
      <c r="AM9" s="27">
        <v>209.166666666667</v>
      </c>
      <c r="AN9" s="30">
        <v>207.5</v>
      </c>
      <c r="AO9" s="4">
        <v>211.25</v>
      </c>
      <c r="AP9" s="32">
        <f t="shared" si="0"/>
        <v>8.3333333333333321</v>
      </c>
      <c r="AQ9" s="32">
        <f t="shared" si="1"/>
        <v>1.8072289156626504</v>
      </c>
    </row>
    <row r="10" spans="1:43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6">
        <v>181.66666666666666</v>
      </c>
      <c r="AI10" s="27">
        <v>207.22222222222223</v>
      </c>
      <c r="AJ10" s="28">
        <v>187.5</v>
      </c>
      <c r="AK10" s="27">
        <v>188.33333333333334</v>
      </c>
      <c r="AL10" s="2">
        <v>190.45454545454547</v>
      </c>
      <c r="AM10" s="27">
        <v>190.166666666667</v>
      </c>
      <c r="AN10" s="30">
        <v>190.54545454545499</v>
      </c>
      <c r="AO10" s="4">
        <v>198.88888888888889</v>
      </c>
      <c r="AP10" s="32">
        <f t="shared" si="0"/>
        <v>8.0384087791495169</v>
      </c>
      <c r="AQ10" s="32">
        <f t="shared" si="1"/>
        <v>4.3787107718402991</v>
      </c>
    </row>
    <row r="11" spans="1:43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6">
        <v>200</v>
      </c>
      <c r="AI11" s="27">
        <v>202.125</v>
      </c>
      <c r="AJ11" s="28">
        <v>213.63636363636363</v>
      </c>
      <c r="AK11" s="27">
        <v>205</v>
      </c>
      <c r="AL11" s="2">
        <v>207.5</v>
      </c>
      <c r="AM11" s="27">
        <v>200</v>
      </c>
      <c r="AN11" s="30">
        <v>206</v>
      </c>
      <c r="AO11" s="4">
        <v>218</v>
      </c>
      <c r="AP11" s="32">
        <f t="shared" si="0"/>
        <v>2.1874999999999956</v>
      </c>
      <c r="AQ11" s="32">
        <f t="shared" si="1"/>
        <v>5.825242718446602</v>
      </c>
    </row>
    <row r="12" spans="1:43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6">
        <v>203.57142857142858</v>
      </c>
      <c r="AI12" s="27">
        <v>212</v>
      </c>
      <c r="AJ12" s="28">
        <v>213.33333333333334</v>
      </c>
      <c r="AK12" s="27">
        <v>213.88888888888889</v>
      </c>
      <c r="AL12" s="2">
        <v>220.25</v>
      </c>
      <c r="AM12" s="27">
        <v>218.888888888889</v>
      </c>
      <c r="AN12" s="30">
        <v>247.5</v>
      </c>
      <c r="AO12" s="4">
        <v>242.85714285714286</v>
      </c>
      <c r="AP12" s="32">
        <f t="shared" si="0"/>
        <v>13.220113220113221</v>
      </c>
      <c r="AQ12" s="32">
        <f t="shared" si="1"/>
        <v>-1.8759018759018742</v>
      </c>
    </row>
    <row r="13" spans="1:43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6">
        <v>223.42105263157896</v>
      </c>
      <c r="AI13" s="27">
        <v>211.88235294117646</v>
      </c>
      <c r="AJ13" s="28">
        <v>210.85714285714286</v>
      </c>
      <c r="AK13" s="27">
        <v>199.23076923076923</v>
      </c>
      <c r="AL13" s="2">
        <v>200.625</v>
      </c>
      <c r="AM13" s="27">
        <v>195.1176470588</v>
      </c>
      <c r="AN13" s="30">
        <v>191.46666666666701</v>
      </c>
      <c r="AO13" s="4">
        <v>195</v>
      </c>
      <c r="AP13" s="32">
        <f t="shared" si="0"/>
        <v>-5.080620626711287</v>
      </c>
      <c r="AQ13" s="32">
        <f t="shared" si="1"/>
        <v>1.8454038997212663</v>
      </c>
    </row>
    <row r="14" spans="1:43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6">
        <v>202.5</v>
      </c>
      <c r="AI14" s="27">
        <v>198.46153846153845</v>
      </c>
      <c r="AJ14" s="28">
        <v>189.58333333333334</v>
      </c>
      <c r="AK14" s="27">
        <v>190.76923076923077</v>
      </c>
      <c r="AL14" s="2">
        <v>199.61538461538461</v>
      </c>
      <c r="AM14" s="27">
        <v>200.78571428571399</v>
      </c>
      <c r="AN14" s="30">
        <v>200.538461538462</v>
      </c>
      <c r="AO14" s="4">
        <v>205</v>
      </c>
      <c r="AP14" s="32">
        <f t="shared" si="0"/>
        <v>-3.4536891679747312</v>
      </c>
      <c r="AQ14" s="32">
        <f t="shared" si="1"/>
        <v>2.224779439969077</v>
      </c>
    </row>
    <row r="15" spans="1:43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6">
        <v>206.66666666666666</v>
      </c>
      <c r="AI15" s="27">
        <v>213.57142857142858</v>
      </c>
      <c r="AJ15" s="28">
        <v>199.16666666666666</v>
      </c>
      <c r="AK15" s="27">
        <v>192.14285714285714</v>
      </c>
      <c r="AL15" s="2">
        <v>195</v>
      </c>
      <c r="AM15" s="27">
        <v>195.71428571428601</v>
      </c>
      <c r="AN15" s="30">
        <v>193.83333333332999</v>
      </c>
      <c r="AO15" s="4">
        <v>195</v>
      </c>
      <c r="AP15" s="32">
        <f t="shared" si="0"/>
        <v>11.885245901639349</v>
      </c>
      <c r="AQ15" s="32">
        <f t="shared" si="1"/>
        <v>0.60189165950302548</v>
      </c>
    </row>
    <row r="16" spans="1:43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6">
        <v>204.57142857142858</v>
      </c>
      <c r="AI16" s="27">
        <v>206.66666666666666</v>
      </c>
      <c r="AJ16" s="28">
        <v>197.77777777777777</v>
      </c>
      <c r="AK16" s="27">
        <v>198.75</v>
      </c>
      <c r="AL16" s="2">
        <v>195.33333333333334</v>
      </c>
      <c r="AM16" s="27">
        <v>188.21428571428601</v>
      </c>
      <c r="AN16" s="30">
        <v>189.666666666667</v>
      </c>
      <c r="AO16" s="4">
        <v>198</v>
      </c>
      <c r="AP16" s="32">
        <f t="shared" si="0"/>
        <v>1.6833095577747232</v>
      </c>
      <c r="AQ16" s="32">
        <f t="shared" si="1"/>
        <v>4.3936731107203801</v>
      </c>
    </row>
    <row r="17" spans="1:43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6">
        <v>197.8125</v>
      </c>
      <c r="AI17" s="27">
        <v>198.125</v>
      </c>
      <c r="AJ17" s="28">
        <v>203.88235294117646</v>
      </c>
      <c r="AK17" s="27">
        <v>203.8095238095238</v>
      </c>
      <c r="AL17" s="2">
        <v>200.29411764705881</v>
      </c>
      <c r="AM17" s="27">
        <v>203.88888888888889</v>
      </c>
      <c r="AN17" s="30">
        <v>206.78571428571428</v>
      </c>
      <c r="AO17" s="4">
        <v>203.25</v>
      </c>
      <c r="AP17" s="32">
        <f t="shared" si="0"/>
        <v>4.4220183486238556</v>
      </c>
      <c r="AQ17" s="32">
        <f t="shared" si="1"/>
        <v>-1.7098445595854883</v>
      </c>
    </row>
    <row r="18" spans="1:43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193.8235294117647</v>
      </c>
      <c r="AH18" s="26">
        <v>212.1875</v>
      </c>
      <c r="AI18" s="27">
        <v>198.68421052631578</v>
      </c>
      <c r="AJ18" s="28">
        <v>193.23529411764707</v>
      </c>
      <c r="AK18" s="27">
        <v>205</v>
      </c>
      <c r="AL18" s="2">
        <v>189.66666666666666</v>
      </c>
      <c r="AM18" s="27">
        <v>192.857142857143</v>
      </c>
      <c r="AN18" s="30">
        <v>195.833333333333</v>
      </c>
      <c r="AO18" s="4">
        <v>198</v>
      </c>
      <c r="AP18" s="32">
        <f t="shared" si="0"/>
        <v>11.028037383177564</v>
      </c>
      <c r="AQ18" s="32">
        <f t="shared" si="1"/>
        <v>1.1063829787235755</v>
      </c>
    </row>
    <row r="19" spans="1:43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165</v>
      </c>
      <c r="AH19" s="26">
        <v>216.666666666667</v>
      </c>
      <c r="AI19" s="27">
        <v>220</v>
      </c>
      <c r="AJ19" s="28">
        <v>190</v>
      </c>
      <c r="AK19" s="27">
        <v>206.25</v>
      </c>
      <c r="AL19" s="2">
        <v>227.5</v>
      </c>
      <c r="AM19" s="29">
        <v>228.02</v>
      </c>
      <c r="AN19" s="30">
        <v>228.33333333333334</v>
      </c>
      <c r="AO19" s="4">
        <v>216.666666666667</v>
      </c>
      <c r="AP19" s="32">
        <f t="shared" si="0"/>
        <v>5.6910569105692668</v>
      </c>
      <c r="AQ19" s="32">
        <f t="shared" si="1"/>
        <v>-5.1094890510947488</v>
      </c>
    </row>
    <row r="20" spans="1:43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6">
        <v>208.18181818181819</v>
      </c>
      <c r="AI20" s="27">
        <v>220.23809523809501</v>
      </c>
      <c r="AJ20" s="28">
        <v>197.7391304347826</v>
      </c>
      <c r="AK20" s="27">
        <v>196.86956521739131</v>
      </c>
      <c r="AL20" s="2">
        <v>205.75</v>
      </c>
      <c r="AM20" s="27">
        <v>206.75</v>
      </c>
      <c r="AN20" s="30">
        <v>202.61904761904799</v>
      </c>
      <c r="AO20" s="4">
        <v>208</v>
      </c>
      <c r="AP20" s="32">
        <f t="shared" si="0"/>
        <v>-7.9114533205003568</v>
      </c>
      <c r="AQ20" s="32">
        <f t="shared" si="1"/>
        <v>2.65569917743812</v>
      </c>
    </row>
    <row r="21" spans="1:43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6">
        <v>215.3125</v>
      </c>
      <c r="AI21" s="27">
        <v>228.84615384615384</v>
      </c>
      <c r="AJ21" s="28">
        <v>219.58333333333334</v>
      </c>
      <c r="AK21" s="27">
        <v>210</v>
      </c>
      <c r="AL21" s="2">
        <v>205.53846153846155</v>
      </c>
      <c r="AM21" s="27">
        <v>202.30769230769201</v>
      </c>
      <c r="AN21" s="30">
        <v>206.92307692307699</v>
      </c>
      <c r="AO21" s="4">
        <v>209</v>
      </c>
      <c r="AP21" s="32">
        <f t="shared" si="0"/>
        <v>12.567324955116701</v>
      </c>
      <c r="AQ21" s="32">
        <f t="shared" si="1"/>
        <v>1.0037174721189261</v>
      </c>
    </row>
    <row r="22" spans="1:43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6">
        <v>232.91666666666666</v>
      </c>
      <c r="AI22" s="27">
        <v>208.33333333333334</v>
      </c>
      <c r="AJ22" s="28">
        <v>212</v>
      </c>
      <c r="AK22" s="27">
        <v>191.875</v>
      </c>
      <c r="AL22" s="2">
        <v>203.33333333333334</v>
      </c>
      <c r="AM22" s="27">
        <v>195.5</v>
      </c>
      <c r="AN22" s="30">
        <v>204.28571428571428</v>
      </c>
      <c r="AO22" s="4">
        <v>208</v>
      </c>
      <c r="AP22" s="32">
        <f t="shared" si="0"/>
        <v>8.179669030732855</v>
      </c>
      <c r="AQ22" s="32">
        <f t="shared" si="1"/>
        <v>1.8181818181818223</v>
      </c>
    </row>
    <row r="23" spans="1:43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6">
        <v>225</v>
      </c>
      <c r="AI23" s="27">
        <v>214.6875</v>
      </c>
      <c r="AJ23" s="28">
        <v>214.16666666666666</v>
      </c>
      <c r="AK23" s="27">
        <v>199.6875</v>
      </c>
      <c r="AL23" s="2">
        <v>205.45454545454547</v>
      </c>
      <c r="AM23" s="27">
        <v>201.111111111111</v>
      </c>
      <c r="AN23" s="30">
        <v>205</v>
      </c>
      <c r="AO23" s="4">
        <v>207.85714285714286</v>
      </c>
      <c r="AP23" s="32">
        <f t="shared" si="0"/>
        <v>3.7340700472328687</v>
      </c>
      <c r="AQ23" s="32">
        <f t="shared" si="1"/>
        <v>1.3937282229965176</v>
      </c>
    </row>
    <row r="24" spans="1:43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6">
        <v>230</v>
      </c>
      <c r="AI24" s="27">
        <v>219.5</v>
      </c>
      <c r="AJ24" s="28">
        <v>224.5</v>
      </c>
      <c r="AK24" s="27">
        <v>214.58333333333334</v>
      </c>
      <c r="AL24" s="2">
        <v>223.18181818181819</v>
      </c>
      <c r="AM24" s="27">
        <v>221.66666666666666</v>
      </c>
      <c r="AN24" s="30">
        <v>217</v>
      </c>
      <c r="AO24" s="4">
        <v>209.41666666666666</v>
      </c>
      <c r="AP24" s="32">
        <f t="shared" si="0"/>
        <v>11.85459940652818</v>
      </c>
      <c r="AQ24" s="32">
        <f t="shared" si="1"/>
        <v>-3.4946236559139829</v>
      </c>
    </row>
    <row r="25" spans="1:43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6">
        <v>255.45454545454547</v>
      </c>
      <c r="AI25" s="27">
        <v>229.5</v>
      </c>
      <c r="AJ25" s="28">
        <v>230.83333333333334</v>
      </c>
      <c r="AK25" s="27">
        <v>221.25</v>
      </c>
      <c r="AL25" s="2">
        <v>224.5</v>
      </c>
      <c r="AM25" s="27">
        <v>227.5</v>
      </c>
      <c r="AN25" s="30">
        <v>224</v>
      </c>
      <c r="AO25" s="4">
        <v>222</v>
      </c>
      <c r="AP25" s="32">
        <f t="shared" si="0"/>
        <v>2.7777777777777777</v>
      </c>
      <c r="AQ25" s="32">
        <f t="shared" si="1"/>
        <v>-0.89285714285714279</v>
      </c>
    </row>
    <row r="26" spans="1:43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6">
        <v>211.25</v>
      </c>
      <c r="AI26" s="27">
        <v>198</v>
      </c>
      <c r="AJ26" s="28">
        <v>205</v>
      </c>
      <c r="AK26" s="27">
        <v>201.42857142857142</v>
      </c>
      <c r="AL26" s="2">
        <v>210.625</v>
      </c>
      <c r="AM26" s="27">
        <v>217.77777777777777</v>
      </c>
      <c r="AN26" s="30">
        <v>210</v>
      </c>
      <c r="AO26" s="4">
        <v>204.90909090909091</v>
      </c>
      <c r="AP26" s="32">
        <f t="shared" si="0"/>
        <v>0.22727272727294276</v>
      </c>
      <c r="AQ26" s="32">
        <f t="shared" si="1"/>
        <v>-2.4242424242424256</v>
      </c>
    </row>
    <row r="27" spans="1:43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6">
        <v>202.5</v>
      </c>
      <c r="AI27" s="27">
        <v>201</v>
      </c>
      <c r="AJ27" s="28">
        <v>200</v>
      </c>
      <c r="AK27" s="27">
        <v>203.75</v>
      </c>
      <c r="AL27" s="2">
        <v>205</v>
      </c>
      <c r="AM27" s="27">
        <v>208.11500000000001</v>
      </c>
      <c r="AN27" s="30">
        <v>208</v>
      </c>
      <c r="AO27" s="4">
        <v>210</v>
      </c>
      <c r="AP27" s="32">
        <f t="shared" si="0"/>
        <v>3.2786885245901591</v>
      </c>
      <c r="AQ27" s="32">
        <f t="shared" si="1"/>
        <v>0.96153846153846156</v>
      </c>
    </row>
    <row r="28" spans="1:43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6">
        <v>212.38095238095238</v>
      </c>
      <c r="AI28" s="27">
        <v>203.52941176470588</v>
      </c>
      <c r="AJ28" s="28">
        <v>201.36363636363637</v>
      </c>
      <c r="AK28" s="27">
        <v>202.5</v>
      </c>
      <c r="AL28" s="2">
        <v>210.25</v>
      </c>
      <c r="AM28" s="27">
        <v>219.78260869565219</v>
      </c>
      <c r="AN28" s="30">
        <v>217.11538461538501</v>
      </c>
      <c r="AO28" s="4">
        <v>220.52631578947367</v>
      </c>
      <c r="AP28" s="32">
        <f t="shared" si="0"/>
        <v>22.634850128264723</v>
      </c>
      <c r="AQ28" s="32">
        <f t="shared" si="1"/>
        <v>1.5710223299611157</v>
      </c>
    </row>
    <row r="29" spans="1:43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278.86363636363637</v>
      </c>
      <c r="AH29" s="26">
        <v>223</v>
      </c>
      <c r="AI29" s="27">
        <v>200</v>
      </c>
      <c r="AJ29" s="28">
        <v>197</v>
      </c>
      <c r="AK29" s="27">
        <v>203.15789473684211</v>
      </c>
      <c r="AL29" s="2">
        <v>162.27272727272728</v>
      </c>
      <c r="AM29" s="27">
        <v>175.41176470588201</v>
      </c>
      <c r="AN29" s="30">
        <v>175.833333333333</v>
      </c>
      <c r="AO29" s="4">
        <v>180</v>
      </c>
      <c r="AP29" s="32">
        <f t="shared" si="0"/>
        <v>2.1276595744680851</v>
      </c>
      <c r="AQ29" s="32">
        <f t="shared" si="1"/>
        <v>2.3696682464456909</v>
      </c>
    </row>
    <row r="30" spans="1:43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6">
        <v>221.42857142857142</v>
      </c>
      <c r="AI30" s="27">
        <v>202.1</v>
      </c>
      <c r="AJ30" s="28">
        <v>199</v>
      </c>
      <c r="AK30" s="27">
        <v>201.81818181818181</v>
      </c>
      <c r="AL30" s="2">
        <v>218.57142857142901</v>
      </c>
      <c r="AM30" s="27">
        <v>200.5</v>
      </c>
      <c r="AN30" s="30">
        <v>200.555555555556</v>
      </c>
      <c r="AO30" s="4">
        <v>211.84615384615384</v>
      </c>
      <c r="AP30" s="32">
        <f t="shared" si="0"/>
        <v>-5.5231560891937299</v>
      </c>
      <c r="AQ30" s="32">
        <f t="shared" si="1"/>
        <v>5.6296611975279971</v>
      </c>
    </row>
    <row r="31" spans="1:43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6">
        <v>192.30769230769232</v>
      </c>
      <c r="AI31" s="27">
        <v>190.625</v>
      </c>
      <c r="AJ31" s="28">
        <v>190.71428571428572</v>
      </c>
      <c r="AK31" s="27">
        <v>193.57142857142858</v>
      </c>
      <c r="AL31" s="2">
        <v>197.53333333333333</v>
      </c>
      <c r="AM31" s="27">
        <v>200.333333333333</v>
      </c>
      <c r="AN31" s="30">
        <v>200.875</v>
      </c>
      <c r="AO31" s="4">
        <v>216.6</v>
      </c>
      <c r="AP31" s="32">
        <f t="shared" si="0"/>
        <v>21.87212276214834</v>
      </c>
      <c r="AQ31" s="32">
        <f t="shared" si="1"/>
        <v>7.8282514001244525</v>
      </c>
    </row>
    <row r="32" spans="1:43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6">
        <v>183.75</v>
      </c>
      <c r="AI32" s="27">
        <v>190</v>
      </c>
      <c r="AJ32" s="28">
        <v>202.33333333333334</v>
      </c>
      <c r="AK32" s="27">
        <v>194.28571428571428</v>
      </c>
      <c r="AL32" s="2">
        <v>190.15</v>
      </c>
      <c r="AM32" s="27">
        <v>194.0625</v>
      </c>
      <c r="AN32" s="30">
        <v>195.38461538461499</v>
      </c>
      <c r="AO32" s="4">
        <v>200.277777777778</v>
      </c>
      <c r="AP32" s="32">
        <f t="shared" si="0"/>
        <v>9.5269097222223404</v>
      </c>
      <c r="AQ32" s="32">
        <f t="shared" si="1"/>
        <v>2.5043744531936718</v>
      </c>
    </row>
    <row r="33" spans="1:43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6">
        <v>199.66666666666666</v>
      </c>
      <c r="AI33" s="27">
        <v>199.28571428571428</v>
      </c>
      <c r="AJ33" s="28">
        <v>198.33333333333334</v>
      </c>
      <c r="AK33" s="27">
        <v>196</v>
      </c>
      <c r="AL33" s="2">
        <v>215.83333333333334</v>
      </c>
      <c r="AM33" s="27">
        <v>212.222222222222</v>
      </c>
      <c r="AN33" s="30">
        <v>207.777777777778</v>
      </c>
      <c r="AO33" s="4">
        <v>209.82352941176501</v>
      </c>
      <c r="AP33" s="32">
        <f t="shared" si="0"/>
        <v>23.166851646319081</v>
      </c>
      <c r="AQ33" s="32">
        <f t="shared" si="1"/>
        <v>0.98458634790818533</v>
      </c>
    </row>
    <row r="34" spans="1:43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6">
        <v>205.33333333333334</v>
      </c>
      <c r="AI34" s="27">
        <v>197.75</v>
      </c>
      <c r="AJ34" s="28">
        <v>207.94117647058823</v>
      </c>
      <c r="AK34" s="27">
        <v>191.27777777777777</v>
      </c>
      <c r="AL34" s="2">
        <v>202.33333333333334</v>
      </c>
      <c r="AM34" s="27">
        <v>200.727272727273</v>
      </c>
      <c r="AN34" s="30">
        <v>200.58823529411799</v>
      </c>
      <c r="AO34" s="4">
        <v>205.25</v>
      </c>
      <c r="AP34" s="32">
        <f t="shared" si="0"/>
        <v>15.179573512906854</v>
      </c>
      <c r="AQ34" s="32">
        <f t="shared" si="1"/>
        <v>2.3240469208209378</v>
      </c>
    </row>
    <row r="35" spans="1:43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184.375</v>
      </c>
      <c r="AH35" s="26">
        <v>200.55555555555554</v>
      </c>
      <c r="AI35" s="27">
        <v>204.55555555555554</v>
      </c>
      <c r="AJ35" s="28">
        <v>200</v>
      </c>
      <c r="AK35" s="27">
        <v>202.77777777777777</v>
      </c>
      <c r="AL35" s="2">
        <v>215</v>
      </c>
      <c r="AM35" s="27">
        <v>204.44444444444446</v>
      </c>
      <c r="AN35" s="30">
        <v>200</v>
      </c>
      <c r="AO35" s="4">
        <v>207.54545454545499</v>
      </c>
      <c r="AP35" s="32">
        <f t="shared" si="0"/>
        <v>0.50627338762953378</v>
      </c>
      <c r="AQ35" s="32">
        <f t="shared" si="1"/>
        <v>3.7727272727274932</v>
      </c>
    </row>
    <row r="36" spans="1:43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6">
        <v>212.14285714285714</v>
      </c>
      <c r="AI36" s="27">
        <v>217.1875</v>
      </c>
      <c r="AJ36" s="28">
        <v>203</v>
      </c>
      <c r="AK36" s="27">
        <v>204.23076923076923</v>
      </c>
      <c r="AL36" s="2">
        <v>199.33333333333334</v>
      </c>
      <c r="AM36" s="27">
        <v>198.52941176470588</v>
      </c>
      <c r="AN36" s="30">
        <v>194.8125</v>
      </c>
      <c r="AO36" s="4">
        <v>200.0625</v>
      </c>
      <c r="AP36" s="32">
        <f t="shared" si="0"/>
        <v>3.5443622920517517</v>
      </c>
      <c r="AQ36" s="32">
        <f t="shared" si="1"/>
        <v>2.6948989412897015</v>
      </c>
    </row>
    <row r="37" spans="1:43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6">
        <v>256</v>
      </c>
      <c r="AI37" s="27">
        <v>264</v>
      </c>
      <c r="AJ37" s="28">
        <v>249.28571428571428</v>
      </c>
      <c r="AK37" s="27">
        <v>224</v>
      </c>
      <c r="AL37" s="2">
        <v>222.85714285714286</v>
      </c>
      <c r="AM37" s="27">
        <v>226.25</v>
      </c>
      <c r="AN37" s="30">
        <v>222</v>
      </c>
      <c r="AO37" s="4">
        <v>228.333333333333</v>
      </c>
      <c r="AP37" s="32">
        <f t="shared" si="0"/>
        <v>0.20898641588275782</v>
      </c>
      <c r="AQ37" s="32">
        <f t="shared" si="1"/>
        <v>2.8528528528527035</v>
      </c>
    </row>
    <row r="38" spans="1:43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252.5</v>
      </c>
      <c r="AH38" s="26">
        <v>250.25</v>
      </c>
      <c r="AI38" s="27">
        <v>232</v>
      </c>
      <c r="AJ38" s="28">
        <v>254.28571428571428</v>
      </c>
      <c r="AK38" s="27">
        <v>250</v>
      </c>
      <c r="AL38" s="2">
        <v>253.33333333333334</v>
      </c>
      <c r="AM38" s="27">
        <v>255.12</v>
      </c>
      <c r="AN38" s="30">
        <v>231.25</v>
      </c>
      <c r="AO38" s="4">
        <v>231.666666666667</v>
      </c>
      <c r="AP38" s="32">
        <f t="shared" si="0"/>
        <v>4.623655913978852</v>
      </c>
      <c r="AQ38" s="32">
        <f t="shared" si="1"/>
        <v>0.18018018018032358</v>
      </c>
    </row>
    <row r="39" spans="1:43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6">
        <v>223.33333333333334</v>
      </c>
      <c r="AI39" s="27">
        <v>238</v>
      </c>
      <c r="AJ39" s="28">
        <v>224.28571428571428</v>
      </c>
      <c r="AK39" s="27">
        <v>200</v>
      </c>
      <c r="AL39" s="2">
        <v>214.5</v>
      </c>
      <c r="AM39" s="27">
        <v>205</v>
      </c>
      <c r="AN39" s="30">
        <v>200</v>
      </c>
      <c r="AO39" s="4">
        <v>200</v>
      </c>
      <c r="AP39" s="32">
        <f t="shared" si="0"/>
        <v>5.8593129730588007</v>
      </c>
      <c r="AQ39" s="32">
        <f t="shared" si="1"/>
        <v>0</v>
      </c>
    </row>
    <row r="40" spans="1:43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6">
        <v>211.66666666666666</v>
      </c>
      <c r="AI40" s="27">
        <v>205</v>
      </c>
      <c r="AJ40" s="28">
        <v>213.75</v>
      </c>
      <c r="AK40" s="27">
        <v>217</v>
      </c>
      <c r="AL40" s="2">
        <v>190</v>
      </c>
      <c r="AM40" s="27">
        <v>200.71428571428572</v>
      </c>
      <c r="AN40" s="30">
        <v>199.5</v>
      </c>
      <c r="AO40" s="4">
        <v>202</v>
      </c>
      <c r="AP40" s="32">
        <f t="shared" si="0"/>
        <v>-6.5895953757225429</v>
      </c>
      <c r="AQ40" s="32">
        <f t="shared" si="1"/>
        <v>1.2531328320802004</v>
      </c>
    </row>
    <row r="41" spans="1:43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2">AVERAGE(D4:D40)</f>
        <v>145.5687618941713</v>
      </c>
      <c r="E41" s="9">
        <f t="shared" si="2"/>
        <v>151.54163798064727</v>
      </c>
      <c r="F41" s="9">
        <f t="shared" si="2"/>
        <v>153.09482122186378</v>
      </c>
      <c r="G41" s="9">
        <f t="shared" si="2"/>
        <v>152.17234128704717</v>
      </c>
      <c r="H41" s="9">
        <f t="shared" si="2"/>
        <v>163.16169330899407</v>
      </c>
      <c r="I41" s="9">
        <f t="shared" si="2"/>
        <v>164.25549656997026</v>
      </c>
      <c r="J41" s="9">
        <f t="shared" si="2"/>
        <v>160.28619352285469</v>
      </c>
      <c r="K41" s="9">
        <f t="shared" si="2"/>
        <v>147.78473981415158</v>
      </c>
      <c r="L41" s="9">
        <f t="shared" si="2"/>
        <v>146.19486238278577</v>
      </c>
      <c r="M41" s="9">
        <f t="shared" si="2"/>
        <v>152.15382040327603</v>
      </c>
      <c r="N41" s="9">
        <f t="shared" si="2"/>
        <v>148.80902254721698</v>
      </c>
      <c r="O41" s="9">
        <f t="shared" si="2"/>
        <v>183.41165699039806</v>
      </c>
      <c r="P41" s="9">
        <f t="shared" si="2"/>
        <v>206.5473459370518</v>
      </c>
      <c r="Q41" s="9">
        <f t="shared" si="2"/>
        <v>196.52752555391874</v>
      </c>
      <c r="R41" s="9">
        <f t="shared" si="2"/>
        <v>192.69433526012472</v>
      </c>
      <c r="S41" s="9">
        <f t="shared" si="2"/>
        <v>187.25467150315657</v>
      </c>
      <c r="T41" s="9">
        <f t="shared" ref="T41:U41" si="3">AVERAGE(T4:T40)</f>
        <v>195.67136510812983</v>
      </c>
      <c r="U41" s="9">
        <f t="shared" si="3"/>
        <v>196.25220329949434</v>
      </c>
      <c r="V41" s="9">
        <f t="shared" ref="V41:W41" si="4">AVERAGE(V4:V40)</f>
        <v>227.19712789198084</v>
      </c>
      <c r="W41" s="9">
        <f t="shared" si="4"/>
        <v>249.37753052238341</v>
      </c>
      <c r="X41" s="9">
        <f t="shared" ref="X41:Y41" si="5">AVERAGE(X4:X40)</f>
        <v>234.55367784044259</v>
      </c>
      <c r="Y41" s="9">
        <f t="shared" si="5"/>
        <v>229.24706726324371</v>
      </c>
      <c r="Z41" s="9">
        <f t="shared" ref="Z41:AA41" si="6">AVERAGE(Z4:Z40)</f>
        <v>216.29651115835321</v>
      </c>
      <c r="AA41" s="9">
        <f t="shared" si="6"/>
        <v>210.41928436356457</v>
      </c>
      <c r="AB41" s="9">
        <f t="shared" ref="AB41:AC41" si="7">AVERAGE(AB4:AB40)</f>
        <v>197.6240864106654</v>
      </c>
      <c r="AC41" s="9">
        <f t="shared" si="7"/>
        <v>196.23442066046283</v>
      </c>
      <c r="AD41" s="9">
        <f t="shared" ref="AD41:AE41" si="8">AVERAGE(AD4:AD40)</f>
        <v>184.79960115621881</v>
      </c>
      <c r="AE41" s="9">
        <f t="shared" si="8"/>
        <v>201.95591923533098</v>
      </c>
      <c r="AF41" s="9">
        <f t="shared" ref="AF41:AG41" si="9">AVERAGE(AF4:AF40)</f>
        <v>199.26432432432429</v>
      </c>
      <c r="AG41" s="9">
        <f t="shared" si="9"/>
        <v>206.58302288308582</v>
      </c>
      <c r="AH41" s="9">
        <f t="shared" ref="AH41:AI41" si="10">AVERAGE(AH4:AH40)</f>
        <v>213.82082534779903</v>
      </c>
      <c r="AI41" s="9">
        <f t="shared" si="10"/>
        <v>209.88710040970105</v>
      </c>
      <c r="AJ41" s="9">
        <f t="shared" ref="AJ41:AK41" si="11">AVERAGE(AJ4:AJ40)</f>
        <v>206.41388721567751</v>
      </c>
      <c r="AK41" s="9">
        <f t="shared" si="11"/>
        <v>204.34516069284376</v>
      </c>
      <c r="AL41" s="9">
        <f t="shared" ref="AL41" si="12">AVERAGE(AL4:AL40)</f>
        <v>205.66760223524929</v>
      </c>
      <c r="AM41" s="9">
        <f t="shared" ref="AM41:AN41" si="13">AVERAGE(AM4:AM40)</f>
        <v>204.97427224551839</v>
      </c>
      <c r="AN41" s="9">
        <f t="shared" si="13"/>
        <v>204.32402942182352</v>
      </c>
      <c r="AO41" s="9">
        <f t="shared" ref="AO41" si="14">AVERAGE(AO4:AO40)</f>
        <v>207.98497288872684</v>
      </c>
      <c r="AP41" s="33">
        <f t="shared" si="0"/>
        <v>5.9880178965114172</v>
      </c>
      <c r="AQ41" s="33">
        <f t="shared" si="1"/>
        <v>1.7917341769652373</v>
      </c>
    </row>
    <row r="42" spans="1:43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5">E41/D41*100-100</f>
        <v>4.1031303754704282</v>
      </c>
      <c r="F42" s="9">
        <f t="shared" si="15"/>
        <v>1.0249217719389208</v>
      </c>
      <c r="G42" s="9">
        <f t="shared" si="15"/>
        <v>-0.60255463081912808</v>
      </c>
      <c r="H42" s="9">
        <f t="shared" si="15"/>
        <v>7.2216487759870489</v>
      </c>
      <c r="I42" s="9">
        <f t="shared" ref="I42" si="16">I41/H41*100-100</f>
        <v>0.67037993955159436</v>
      </c>
      <c r="J42" s="9">
        <f>J41/I41*100-100</f>
        <v>-2.4165419909857917</v>
      </c>
      <c r="K42" s="9">
        <f t="shared" ref="K42" si="17">K41/J41*100-100</f>
        <v>-7.7994576038893655</v>
      </c>
      <c r="L42" s="9">
        <f t="shared" ref="L42" si="18">L41/K41*100-100</f>
        <v>-1.0758062255718528</v>
      </c>
      <c r="M42" s="9">
        <f t="shared" ref="M42" si="19">M41/L41*100-100</f>
        <v>4.0760379149903088</v>
      </c>
      <c r="N42" s="9">
        <f t="shared" ref="N42" si="20">N41/M41*100-100</f>
        <v>-2.1983002774388609</v>
      </c>
      <c r="O42" s="9">
        <f t="shared" ref="O42" si="21">O41/N41*100-100</f>
        <v>23.253048673309905</v>
      </c>
      <c r="P42" s="9">
        <f t="shared" ref="P42" si="22">P41/O41*100-100</f>
        <v>12.614077712555073</v>
      </c>
      <c r="Q42" s="9">
        <f t="shared" ref="Q42" si="23">Q41/P41*100-100</f>
        <v>-4.8511010091539646</v>
      </c>
      <c r="R42" s="9">
        <f t="shared" ref="R42" si="24">R41/Q41*100-100</f>
        <v>-1.9504597551869978</v>
      </c>
      <c r="S42" s="9">
        <f t="shared" ref="S42:U42" si="25">S41/R41*100-100</f>
        <v>-2.8229494912888669</v>
      </c>
      <c r="T42" s="9">
        <f t="shared" si="25"/>
        <v>4.4947843156112555</v>
      </c>
      <c r="U42" s="9">
        <f t="shared" si="25"/>
        <v>0.29684373645757489</v>
      </c>
      <c r="V42" s="9">
        <f t="shared" ref="V42" si="26">V41/U41*100-100</f>
        <v>15.767937415338167</v>
      </c>
      <c r="W42" s="9">
        <f t="shared" ref="W42:AO42" si="27">W41/V41*100-100</f>
        <v>9.7626245702138021</v>
      </c>
      <c r="X42" s="9">
        <f t="shared" si="27"/>
        <v>-5.9443417580118592</v>
      </c>
      <c r="Y42" s="9">
        <f t="shared" si="27"/>
        <v>-2.2624290635974376</v>
      </c>
      <c r="Z42" s="9">
        <f t="shared" si="27"/>
        <v>-5.6491698059628419</v>
      </c>
      <c r="AA42" s="9">
        <f t="shared" si="27"/>
        <v>-2.7172083189478116</v>
      </c>
      <c r="AB42" s="9">
        <f t="shared" si="27"/>
        <v>-6.0808105072686658</v>
      </c>
      <c r="AC42" s="9">
        <f t="shared" si="27"/>
        <v>-0.70318642602846637</v>
      </c>
      <c r="AD42" s="9">
        <f t="shared" si="27"/>
        <v>-5.827122207081743</v>
      </c>
      <c r="AE42" s="9">
        <f t="shared" si="27"/>
        <v>9.2837419408763822</v>
      </c>
      <c r="AF42" s="9">
        <f t="shared" si="27"/>
        <v>-1.3327635660286319</v>
      </c>
      <c r="AG42" s="9">
        <f t="shared" si="27"/>
        <v>3.6728594461543196</v>
      </c>
      <c r="AH42" s="9">
        <f t="shared" si="27"/>
        <v>3.5035804799939569</v>
      </c>
      <c r="AI42" s="9">
        <f t="shared" si="27"/>
        <v>-1.8397295640868521</v>
      </c>
      <c r="AJ42" s="9">
        <f t="shared" si="27"/>
        <v>-1.6548006939177355</v>
      </c>
      <c r="AK42" s="9">
        <f t="shared" si="27"/>
        <v>-1.0022225494315506</v>
      </c>
      <c r="AL42" s="9">
        <f t="shared" si="27"/>
        <v>0.64716068534322346</v>
      </c>
      <c r="AM42" s="9">
        <f t="shared" si="27"/>
        <v>-0.3371119136877212</v>
      </c>
      <c r="AN42" s="9">
        <f t="shared" si="27"/>
        <v>-0.31723143425337241</v>
      </c>
      <c r="AO42" s="9">
        <f t="shared" si="27"/>
        <v>1.7917341769652353</v>
      </c>
    </row>
    <row r="43" spans="1:43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28">O41/C41*100-100</f>
        <v>20.721070868497392</v>
      </c>
      <c r="P43" s="9">
        <f t="shared" si="28"/>
        <v>41.889883000593215</v>
      </c>
      <c r="Q43" s="9">
        <f t="shared" si="28"/>
        <v>29.685496456766828</v>
      </c>
      <c r="R43" s="9">
        <f t="shared" si="28"/>
        <v>25.866004951841987</v>
      </c>
      <c r="S43" s="9">
        <f t="shared" si="28"/>
        <v>23.054340834470423</v>
      </c>
      <c r="T43" s="9">
        <f t="shared" si="28"/>
        <v>19.924818834509921</v>
      </c>
      <c r="U43" s="9">
        <f t="shared" si="28"/>
        <v>19.479839273381018</v>
      </c>
      <c r="V43" s="9">
        <f t="shared" ref="V43" si="29">V41/J41*100-100</f>
        <v>41.744664901275826</v>
      </c>
      <c r="W43" s="9">
        <f t="shared" ref="W43:AO43" si="30">W41/K41*100-100</f>
        <v>68.743762607689405</v>
      </c>
      <c r="X43" s="9">
        <f t="shared" si="30"/>
        <v>60.439070168077905</v>
      </c>
      <c r="Y43" s="9">
        <f t="shared" si="30"/>
        <v>50.66796657200976</v>
      </c>
      <c r="Z43" s="9">
        <f t="shared" si="30"/>
        <v>45.351745113252463</v>
      </c>
      <c r="AA43" s="9">
        <f t="shared" si="30"/>
        <v>14.725142238140521</v>
      </c>
      <c r="AB43" s="9">
        <f t="shared" si="30"/>
        <v>-4.320200526375146</v>
      </c>
      <c r="AC43" s="9">
        <f t="shared" si="30"/>
        <v>-0.14914190397999505</v>
      </c>
      <c r="AD43" s="9">
        <f t="shared" si="30"/>
        <v>-4.0970244886797076</v>
      </c>
      <c r="AE43" s="9">
        <f t="shared" si="30"/>
        <v>7.8509377705573371</v>
      </c>
      <c r="AF43" s="9">
        <f t="shared" si="30"/>
        <v>1.8362212652878185</v>
      </c>
      <c r="AG43" s="9">
        <f t="shared" si="30"/>
        <v>5.2640527901874918</v>
      </c>
      <c r="AH43" s="9">
        <f t="shared" si="30"/>
        <v>-5.887531531886907</v>
      </c>
      <c r="AI43" s="9">
        <f t="shared" si="30"/>
        <v>-15.835600757598257</v>
      </c>
      <c r="AJ43" s="9">
        <f t="shared" si="30"/>
        <v>-11.997164522786747</v>
      </c>
      <c r="AK43" s="9">
        <f t="shared" si="30"/>
        <v>-10.862475523756714</v>
      </c>
      <c r="AL43" s="9">
        <f t="shared" si="30"/>
        <v>-4.9140454768234321</v>
      </c>
      <c r="AM43" s="9">
        <f t="shared" si="30"/>
        <v>-2.5876963390096108</v>
      </c>
      <c r="AN43" s="9">
        <f t="shared" si="30"/>
        <v>3.3902461652551636</v>
      </c>
      <c r="AO43" s="9">
        <f t="shared" si="30"/>
        <v>5.9880178965114226</v>
      </c>
    </row>
    <row r="45" spans="1:43" ht="15" customHeight="1" x14ac:dyDescent="0.25">
      <c r="A45" s="14" t="s">
        <v>44</v>
      </c>
    </row>
    <row r="46" spans="1:43" ht="15" customHeight="1" x14ac:dyDescent="0.25">
      <c r="A46" s="5" t="s">
        <v>9</v>
      </c>
      <c r="B46" s="4">
        <v>242</v>
      </c>
      <c r="H46" s="5"/>
    </row>
    <row r="47" spans="1:43" ht="15" customHeight="1" x14ac:dyDescent="0.25">
      <c r="A47" s="5" t="s">
        <v>34</v>
      </c>
      <c r="B47" s="4">
        <v>231.666666666667</v>
      </c>
    </row>
    <row r="48" spans="1:43" ht="15" customHeight="1" x14ac:dyDescent="0.25">
      <c r="A48" t="s">
        <v>33</v>
      </c>
      <c r="B48">
        <v>228.33</v>
      </c>
      <c r="H48" s="5"/>
    </row>
    <row r="50" spans="1:2" ht="15" customHeight="1" x14ac:dyDescent="0.25">
      <c r="A50" s="14" t="s">
        <v>45</v>
      </c>
    </row>
    <row r="51" spans="1:2" ht="15" customHeight="1" x14ac:dyDescent="0.25">
      <c r="A51" s="5" t="s">
        <v>47</v>
      </c>
      <c r="B51" s="4">
        <v>195</v>
      </c>
    </row>
    <row r="52" spans="1:2" ht="15" customHeight="1" x14ac:dyDescent="0.25">
      <c r="A52" s="5" t="s">
        <v>3</v>
      </c>
      <c r="B52" s="4">
        <v>185</v>
      </c>
    </row>
    <row r="53" spans="1:2" ht="15" customHeight="1" x14ac:dyDescent="0.25">
      <c r="A53" s="5" t="s">
        <v>26</v>
      </c>
      <c r="B53" s="4">
        <v>180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June15-aug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2018-09-12T19:45:07Z</dcterms:modified>
</cp:coreProperties>
</file>